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<sst xmlns="http://schemas.openxmlformats.org/spreadsheetml/2006/main" count="37" uniqueCount="19">
  <si>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Расчет платы за техническое обслуживание и освидетельствование лифтов на 2012 г.</t>
  </si>
  <si>
    <t>Наименование работ</t>
  </si>
  <si>
    <t>Организация</t>
  </si>
  <si>
    <t>Объект</t>
  </si>
  <si>
    <t>Сумма по договору</t>
  </si>
  <si>
    <t>Жилая площадь   3-9 эт., м2</t>
  </si>
  <si>
    <t>Размер платы, руб./м2 в месяц</t>
  </si>
  <si>
    <t>в год, руб.</t>
  </si>
  <si>
    <t>в месяц, руб.</t>
  </si>
  <si>
    <t>Техническое освидетельствование</t>
  </si>
  <si>
    <t>ООО ИТЦ «Лифт»</t>
  </si>
  <si>
    <t>Техническое обслуживание</t>
  </si>
  <si>
    <t>ООО «Регион-спецсервис»</t>
  </si>
  <si>
    <t>Ремонтные работы</t>
  </si>
  <si>
    <t>Л.Шевцовой, 17</t>
  </si>
  <si>
    <t>45 Стр.див., 263</t>
  </si>
  <si>
    <t>Всего:</t>
  </si>
  <si>
    <t>Примечание: Расчет составлен в соответствии с договорами с ООО ИТЦ «Лифт» и ООО «РегионСпецсервис»</t>
  </si>
  <si>
    <t>Директор ООО УК «ЦЕНТР ПЛЮС»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</si>
</sst>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2" xfId="0" applyFont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2" sqref="A12"/>
    </sheetView>
  </sheetViews>
  <sheetFormatPr defaultColWidth="11.421875" defaultRowHeight="12.75"/>
  <cols>
    <col min="1" max="1" width="27.8515625" style="0" customWidth="1"/>
    <col min="2" max="2" width="18.421875" style="0" customWidth="1"/>
    <col min="3" max="3" width="16.7109375" style="0" customWidth="1"/>
    <col min="4" max="4" width="14.140625" style="0" customWidth="1"/>
    <col min="5" max="5" width="13.8515625" style="0" customWidth="1"/>
    <col min="6" max="6" width="12.140625" style="0" customWidth="1"/>
    <col min="7" max="7" width="17.140625" style="0" customWidth="1"/>
    <col min="8" max="8" width="11.57421875" style="0" customWidth="1"/>
    <col min="9" max="16384" width="11.574218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ht="13.5"/>
    <row r="3" spans="1:7" ht="14.25" customHeight="1">
      <c r="A3" s="2" t="s">
        <v>1</v>
      </c>
      <c r="B3" s="2" t="s">
        <v>2</v>
      </c>
      <c r="C3" s="2" t="s">
        <v>3</v>
      </c>
      <c r="D3" s="2" t="s">
        <v>4</v>
      </c>
      <c r="E3" s="2"/>
      <c r="F3" s="2" t="s">
        <v>5</v>
      </c>
      <c r="G3" s="2" t="s">
        <v>6</v>
      </c>
    </row>
    <row r="4" spans="1:7" ht="30.75" customHeight="1">
      <c r="A4" s="2"/>
      <c r="B4" s="2"/>
      <c r="C4" s="2"/>
      <c r="D4" s="2" t="s">
        <v>7</v>
      </c>
      <c r="E4" s="2" t="s">
        <v>8</v>
      </c>
      <c r="F4" s="2"/>
      <c r="G4" s="2"/>
    </row>
    <row r="5" spans="1:7" ht="27.75" customHeight="1">
      <c r="A5" s="3" t="s">
        <v>9</v>
      </c>
      <c r="B5" s="4" t="s">
        <v>10</v>
      </c>
      <c r="C5" s="5"/>
      <c r="D5" s="6">
        <v>18874.54</v>
      </c>
      <c r="E5" s="6">
        <v>1572.88</v>
      </c>
      <c r="F5" s="6"/>
      <c r="G5" s="6">
        <v>0.23</v>
      </c>
    </row>
    <row r="6" spans="1:7" ht="51" customHeight="1">
      <c r="A6" s="7" t="s">
        <v>11</v>
      </c>
      <c r="B6" s="8" t="s">
        <v>12</v>
      </c>
      <c r="C6" s="7"/>
      <c r="D6" s="6">
        <v>249494.64</v>
      </c>
      <c r="E6" s="6">
        <f>D6/12</f>
        <v>20791.22</v>
      </c>
      <c r="F6" s="6"/>
      <c r="G6" s="6">
        <f>E6/(F7+F8)</f>
        <v>2.99961334814537</v>
      </c>
    </row>
    <row r="7" spans="1:7" ht="27.75" customHeight="1">
      <c r="A7" s="9" t="s">
        <v>13</v>
      </c>
      <c r="B7" s="8">
        <f>B6</f>
        <v>0</v>
      </c>
      <c r="C7" s="10" t="s">
        <v>14</v>
      </c>
      <c r="D7" s="6">
        <f aca="true" t="shared" si="0" ref="D7:D8">E7*12</f>
        <v>95553.4607447376</v>
      </c>
      <c r="E7" s="6">
        <f>G7*F7</f>
        <v>7962.7883953948</v>
      </c>
      <c r="F7" s="6">
        <v>3461.5</v>
      </c>
      <c r="G7" s="6">
        <f>G9-G6-G5</f>
        <v>2.30038665185463</v>
      </c>
    </row>
    <row r="8" spans="1:7" ht="27.75" customHeight="1">
      <c r="A8" s="9"/>
      <c r="B8" s="8"/>
      <c r="C8" s="10" t="s">
        <v>15</v>
      </c>
      <c r="D8" s="6">
        <f t="shared" si="0"/>
        <v>95782.5792552624</v>
      </c>
      <c r="E8" s="6">
        <f>F8*G8</f>
        <v>7981.8816046052</v>
      </c>
      <c r="F8" s="6">
        <v>3469.8</v>
      </c>
      <c r="G8" s="6">
        <f>G9-G6-G5</f>
        <v>2.30038665185463</v>
      </c>
    </row>
    <row r="9" spans="1:7" ht="14.25">
      <c r="A9" s="11" t="s">
        <v>16</v>
      </c>
      <c r="B9" s="7"/>
      <c r="C9" s="12">
        <f aca="true" t="shared" si="1" ref="C9:C10">C7</f>
        <v>0</v>
      </c>
      <c r="D9" s="13"/>
      <c r="E9" s="13"/>
      <c r="F9" s="13"/>
      <c r="G9" s="13">
        <v>5.53</v>
      </c>
    </row>
    <row r="10" spans="1:7" ht="14.25">
      <c r="A10" s="11"/>
      <c r="B10" s="7"/>
      <c r="C10" s="12">
        <f t="shared" si="1"/>
        <v>0</v>
      </c>
      <c r="D10" s="13"/>
      <c r="E10" s="13"/>
      <c r="F10" s="13"/>
      <c r="G10" s="13">
        <v>5.53</v>
      </c>
    </row>
    <row r="11" ht="13.5"/>
    <row r="12" spans="1:8" ht="13.5">
      <c r="A12" s="14" t="s">
        <v>17</v>
      </c>
      <c r="B12" s="14"/>
      <c r="C12" s="14"/>
      <c r="D12" s="14"/>
      <c r="E12" s="14"/>
      <c r="F12" s="14"/>
      <c r="G12" s="14"/>
      <c r="H12" s="14"/>
    </row>
    <row r="20" spans="1:5" ht="14.25">
      <c r="A20" s="15" t="s">
        <v>18</v>
      </c>
      <c r="B20" s="15"/>
      <c r="C20" s="15"/>
      <c r="D20" s="15"/>
      <c r="E20" s="15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F4"/>
    <mergeCell ref="G3:G4"/>
    <mergeCell ref="A7:A8"/>
    <mergeCell ref="B7:B8"/>
    <mergeCell ref="A12:H12"/>
    <mergeCell ref="A20:E20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9" width="11.57421875" style="0" customWidth="1"/>
    <col min="10" max="16384" width="11.57421875" style="0" customWidth="1"/>
  </cols>
  <sheetData>
    <row r="1" spans="1:9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8" ht="13.5">
      <c r="A2" s="17"/>
      <c r="B2" s="17"/>
      <c r="C2" s="17"/>
      <c r="D2" s="17"/>
      <c r="E2" s="17"/>
      <c r="F2" s="17"/>
      <c r="G2" s="17"/>
      <c r="H2" s="17"/>
    </row>
    <row r="3" spans="1:8" ht="13.5" customHeight="1">
      <c r="A3" s="18" t="s">
        <v>1</v>
      </c>
      <c r="B3" s="18" t="s">
        <v>2</v>
      </c>
      <c r="C3" s="18" t="s">
        <v>3</v>
      </c>
      <c r="D3" s="18" t="s">
        <v>4</v>
      </c>
      <c r="E3" s="18"/>
      <c r="F3" s="18" t="s">
        <v>5</v>
      </c>
      <c r="G3" s="18" t="s">
        <v>6</v>
      </c>
      <c r="H3" s="17"/>
    </row>
    <row r="4" spans="1:8" ht="35.25" customHeight="1">
      <c r="A4" s="18"/>
      <c r="B4" s="18"/>
      <c r="C4" s="18"/>
      <c r="D4" s="18" t="s">
        <v>7</v>
      </c>
      <c r="E4" s="18" t="s">
        <v>8</v>
      </c>
      <c r="F4" s="18"/>
      <c r="G4" s="18"/>
      <c r="H4" s="17"/>
    </row>
    <row r="5" spans="1:8" ht="36.75">
      <c r="A5" s="19" t="s">
        <v>9</v>
      </c>
      <c r="B5" s="20" t="s">
        <v>10</v>
      </c>
      <c r="C5" s="21"/>
      <c r="D5" s="22">
        <v>18874.54</v>
      </c>
      <c r="E5" s="22">
        <v>1572.88</v>
      </c>
      <c r="F5" s="22"/>
      <c r="G5" s="22">
        <v>0.23</v>
      </c>
      <c r="H5" s="17"/>
    </row>
    <row r="6" spans="1:8" ht="36.75">
      <c r="A6" s="19" t="s">
        <v>11</v>
      </c>
      <c r="B6" s="19" t="s">
        <v>12</v>
      </c>
      <c r="C6" s="19"/>
      <c r="D6" s="22">
        <v>249494.64</v>
      </c>
      <c r="E6" s="22">
        <f>D6/12</f>
        <v>20791.22</v>
      </c>
      <c r="F6" s="22"/>
      <c r="G6" s="22">
        <f>E6/(F7+F8)</f>
        <v>2.99961334814537</v>
      </c>
      <c r="H6" s="17"/>
    </row>
    <row r="7" spans="1:8" ht="24.75" customHeight="1">
      <c r="A7" s="19" t="s">
        <v>13</v>
      </c>
      <c r="B7" s="19" t="str">
        <f>B6</f>
        <v>ООО «Регион-спецсервис»</v>
      </c>
      <c r="C7" s="19" t="s">
        <v>14</v>
      </c>
      <c r="D7" s="22">
        <f aca="true" t="shared" si="0" ref="D7:D8">E7*12</f>
        <v>95553.4607447376</v>
      </c>
      <c r="E7" s="22">
        <f>G7*F7</f>
        <v>7962.7883953948</v>
      </c>
      <c r="F7" s="22">
        <v>3461.5</v>
      </c>
      <c r="G7" s="22">
        <f>G9-G6-G5</f>
        <v>2.30038665185463</v>
      </c>
      <c r="H7" s="17"/>
    </row>
    <row r="8" spans="1:8" ht="24.75">
      <c r="A8" s="19"/>
      <c r="B8" s="19"/>
      <c r="C8" s="19" t="s">
        <v>15</v>
      </c>
      <c r="D8" s="22">
        <f t="shared" si="0"/>
        <v>95782.5792552624</v>
      </c>
      <c r="E8" s="22">
        <f>F8*G8</f>
        <v>7981.8816046052</v>
      </c>
      <c r="F8" s="22">
        <v>3469.8</v>
      </c>
      <c r="G8" s="22">
        <f>G9-G6-G5</f>
        <v>2.30038665185463</v>
      </c>
      <c r="H8" s="17"/>
    </row>
    <row r="9" spans="1:8" ht="24.75">
      <c r="A9" s="18" t="s">
        <v>16</v>
      </c>
      <c r="B9" s="19"/>
      <c r="C9" s="18">
        <f aca="true" t="shared" si="1" ref="C9:C10">C7</f>
        <v>0</v>
      </c>
      <c r="D9" s="23"/>
      <c r="E9" s="23"/>
      <c r="F9" s="23"/>
      <c r="G9" s="23">
        <v>5.53</v>
      </c>
      <c r="H9" s="17"/>
    </row>
    <row r="10" spans="1:8" ht="24.75">
      <c r="A10" s="18"/>
      <c r="B10" s="19"/>
      <c r="C10" s="18">
        <f t="shared" si="1"/>
        <v>0</v>
      </c>
      <c r="D10" s="23"/>
      <c r="E10" s="23"/>
      <c r="F10" s="23"/>
      <c r="G10" s="23">
        <v>5.53</v>
      </c>
      <c r="H10" s="17"/>
    </row>
    <row r="11" ht="13.5"/>
    <row r="12" spans="1:8" ht="13.5">
      <c r="A12" s="14" t="s">
        <v>17</v>
      </c>
      <c r="B12" s="14"/>
      <c r="C12" s="14"/>
      <c r="D12" s="14"/>
      <c r="E12" s="14"/>
      <c r="F12" s="14"/>
      <c r="G12" s="14"/>
      <c r="H12" s="14"/>
    </row>
  </sheetData>
  <sheetProtection selectLockedCells="1" selectUnlockedCells="1"/>
  <mergeCells count="10">
    <mergeCell ref="A1:I1"/>
    <mergeCell ref="A3:A4"/>
    <mergeCell ref="B3:B4"/>
    <mergeCell ref="C3:C4"/>
    <mergeCell ref="D3:E3"/>
    <mergeCell ref="F3:F4"/>
    <mergeCell ref="G3:G4"/>
    <mergeCell ref="A7:A8"/>
    <mergeCell ref="B7:B8"/>
    <mergeCell ref="A12:H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2012-06-01T12:15:23Z</cp:lastPrinted>
  <dcterms:created xsi:type="dcterms:W3CDTF">2010-01-14T07:03:41Z</dcterms:created>
  <dcterms:modified xsi:type="dcterms:W3CDTF">2012-06-01T12:15:27Z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