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2"/>
  </bookViews>
  <sheets>
    <sheet name="январь" sheetId="1" r:id="rId1"/>
    <sheet name="февраль" sheetId="2" r:id="rId2"/>
    <sheet name="апрель" sheetId="3" r:id="rId3"/>
    <sheet name="май" sheetId="4" r:id="rId4"/>
    <sheet name="июнь" sheetId="5" r:id="rId5"/>
    <sheet name="Лист15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март" sheetId="13" r:id="rId13"/>
    <sheet name="Лист14" sheetId="14" r:id="rId14"/>
    <sheet name="КГО" sheetId="15" r:id="rId15"/>
  </sheets>
  <definedNames/>
  <calcPr fullCalcOnLoad="1"/>
</workbook>
</file>

<file path=xl/sharedStrings.xml><?xml version="1.0" encoding="utf-8"?>
<sst xmlns="http://schemas.openxmlformats.org/spreadsheetml/2006/main" count="325" uniqueCount="60">
  <si>
    <t>Расчет платы за вывоз и захоронение ТБО на январь 2012 г.</t>
  </si>
  <si>
    <t>№ п/п</t>
  </si>
  <si>
    <t>Объект</t>
  </si>
  <si>
    <t>Объем,   м3/месяц</t>
  </si>
  <si>
    <t>Тариф, руб./м3</t>
  </si>
  <si>
    <t>Сумма в месяц, руб.</t>
  </si>
  <si>
    <t>Обслуживание конт. площадок, руб.</t>
  </si>
  <si>
    <t>Итого сумма в месяц, руб.</t>
  </si>
  <si>
    <t>Жилая площадь, м2</t>
  </si>
  <si>
    <t>Размер платы за вывоз ТБО,  руб./м2</t>
  </si>
  <si>
    <t>25 Октября, 31</t>
  </si>
  <si>
    <t>Театральная, 32</t>
  </si>
  <si>
    <t>Костромская, 4</t>
  </si>
  <si>
    <t>Костромская, 6</t>
  </si>
  <si>
    <t>Ярославская, 21</t>
  </si>
  <si>
    <t>Ярославская, 23</t>
  </si>
  <si>
    <t>45 Стр. дивизии, 263</t>
  </si>
  <si>
    <t>Любы Шевцовой, 17</t>
  </si>
  <si>
    <t>ИТОГО:</t>
  </si>
  <si>
    <t>Примечания.</t>
  </si>
  <si>
    <t>1. Расчет выполнен согласно договорам с ООО «ЭкоСервис Центрального района»  от 31.12.2010 г. №11-9Ц, ООО «ЭкоСервис Коминтерновского района» от 27.01.2010г. №10-355КМ, ООО «ЭкоСервис Левобережного района» от 24.11.2010г. №11 Э-12-ЛБ, ООО «ЭкоСервис Советского района» от 24.11.2010 г. №11Э-39СВ, договора с ООО «Жилкомсервис» от 01.01.2010 г.</t>
  </si>
  <si>
    <t>Директор ООО УК «ЦЕНТР ПЛЮС»                                      М.Т. Неровная</t>
  </si>
  <si>
    <t>Расчет платы за вывоз и захоронение ТБО на февраль 2012 г.</t>
  </si>
  <si>
    <t>1. Расчет выполнен согласно договорам с ООО «ЭкоСервис Центрального района»  от 31.12.2010 г. №11-9Ц, ООО «ЭкоСервис Коминтерновского района» от 27.01.2010г. №10-355КМ, ООО «ЭкоСервис Левобережного района» от 24.11.2010г. №11 Э-12-ЛБ, ООО «ЭкоСервис Советского района» от 24.11.2010 г. №11Э-39СВ, договора с ООО «Жилкомсервис» от 01.02.2012 г.</t>
  </si>
  <si>
    <t>Расчет платы за вывоз и захоронение ТБО на апрель 2012 г.</t>
  </si>
  <si>
    <t>Расчет платы за вывоз и захоронение ТБО на май 2012 г.</t>
  </si>
  <si>
    <t>Расчет платы за вывоз и захоронение ТБО на июнь 2012 г.</t>
  </si>
  <si>
    <t>Расчет платы за вывоз и захоронение ТБО на период с 01.01.2012 г. по 01.07.2012 г.</t>
  </si>
  <si>
    <t>Расчет платы за вывоз и захоронение ТБО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</si>
  <si>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</si>
  <si>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</si>
  <si>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</si>
  <si>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</si>
  <si>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</si>
  <si>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</si>
  <si>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</si>
  <si>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45 Стр. Дивизии, 263</t>
  </si>
  <si>
    <t>Директор ООО УК «ЦЕНТР ПЛЮС»                                            М.Т. Неровная</t>
  </si>
  <si>
    <t>Расчет платы за вывоз и захоронение ТБО на июль 2012 г.</t>
  </si>
  <si>
    <t>Начальник ПТО                                      М.Т. Неровная</t>
  </si>
  <si>
    <t>Расчет платы за вывоз и захоронение ТБО на август 2012 г.</t>
  </si>
  <si>
    <t>Расчет платы за вывоз и захоронение ТБО на сентябрь 2012 г.</t>
  </si>
  <si>
    <t>Расчет платы за вывоз и захоронение ТБО на октябрь 2012 г.</t>
  </si>
  <si>
    <t>Расчет платы за вывоз и захоронение ТБО на ноябрь 2012 г.</t>
  </si>
  <si>
    <t>Расчет платы за вывоз и захоронение ТБО на декабрь 2012 г.</t>
  </si>
  <si>
    <t>Расчет платы за вывоз и захоронение ТБО на март 2012 г.</t>
  </si>
  <si>
    <t>Приложение №3</t>
  </si>
  <si>
    <t>Расчет платы за вывоз и захоронение ТБО на  2012 г.</t>
  </si>
  <si>
    <t>янв.</t>
  </si>
  <si>
    <t>фев.</t>
  </si>
  <si>
    <t>апр.</t>
  </si>
  <si>
    <t>Июль</t>
  </si>
  <si>
    <t>авг.</t>
  </si>
  <si>
    <t>сент.</t>
  </si>
  <si>
    <t>окт.</t>
  </si>
  <si>
    <t>нояб.</t>
  </si>
  <si>
    <t>дек.</t>
  </si>
  <si>
    <t>Директор ООО УК «ЦЕНТР ПЛЮС»                                         М.Т. Неровная</t>
  </si>
  <si>
    <t>Расчет платы за вывоз и захоронение КГО за август 2011 г.</t>
  </si>
  <si>
    <t>1. Объем ТБО определяется согласно договора с ООО «Висмут» от 01.03.2011 г. №11 В-55-ЛБ, акта  от 29.07.2011г.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</si>
</sst>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left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right" vertical="center"/>
    </xf>
    <xf numFmtId="164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1.421875" defaultRowHeight="12.75"/>
  <cols>
    <col min="1" max="1" width="4.7109375" style="0" customWidth="1"/>
    <col min="2" max="2" width="22.00390625" style="0" customWidth="1"/>
    <col min="3" max="5" width="11.57421875" style="0" customWidth="1"/>
    <col min="6" max="6" width="13.140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8.75" customHeight="1">
      <c r="A4" s="4">
        <v>1</v>
      </c>
      <c r="B4" s="5" t="s">
        <v>10</v>
      </c>
      <c r="C4" s="4">
        <v>46.5</v>
      </c>
      <c r="D4" s="6">
        <v>207</v>
      </c>
      <c r="E4" s="6">
        <f aca="true" t="shared" si="0" ref="E4:E11">C4*D4</f>
        <v>9625.5</v>
      </c>
      <c r="F4" s="6"/>
      <c r="G4" s="6">
        <f aca="true" t="shared" si="1" ref="G4:G11">E4+F4</f>
        <v>9625.5</v>
      </c>
      <c r="H4" s="6">
        <v>2284.3</v>
      </c>
      <c r="I4" s="6">
        <f aca="true" t="shared" si="2" ref="I4:I11">G4/H4</f>
        <v>4.21376351617563</v>
      </c>
    </row>
    <row r="5" spans="1:9" ht="18.75" customHeight="1">
      <c r="A5" s="4">
        <v>2</v>
      </c>
      <c r="B5" s="5" t="s">
        <v>11</v>
      </c>
      <c r="C5" s="4">
        <v>23.25</v>
      </c>
      <c r="D5" s="6">
        <v>207</v>
      </c>
      <c r="E5" s="6">
        <f t="shared" si="0"/>
        <v>4812.75</v>
      </c>
      <c r="F5" s="6"/>
      <c r="G5" s="6">
        <f t="shared" si="1"/>
        <v>4812.75</v>
      </c>
      <c r="H5" s="6">
        <v>1308.6</v>
      </c>
      <c r="I5" s="6">
        <f t="shared" si="2"/>
        <v>3.67778541953232</v>
      </c>
    </row>
    <row r="6" spans="1:9" ht="18.75" customHeight="1">
      <c r="A6" s="4">
        <v>3</v>
      </c>
      <c r="B6" s="5" t="s">
        <v>12</v>
      </c>
      <c r="C6" s="4">
        <v>53.32</v>
      </c>
      <c r="D6" s="6">
        <v>207</v>
      </c>
      <c r="E6" s="6">
        <f t="shared" si="0"/>
        <v>11037.24</v>
      </c>
      <c r="F6" s="6">
        <v>1500</v>
      </c>
      <c r="G6" s="6">
        <f t="shared" si="1"/>
        <v>12537.24</v>
      </c>
      <c r="H6" s="6">
        <v>3187.2</v>
      </c>
      <c r="I6" s="6">
        <f t="shared" si="2"/>
        <v>3.9336219879518097</v>
      </c>
    </row>
    <row r="7" spans="1:9" ht="18.75" customHeight="1">
      <c r="A7" s="4">
        <v>4</v>
      </c>
      <c r="B7" s="5" t="s">
        <v>13</v>
      </c>
      <c r="C7" s="4">
        <v>53.4</v>
      </c>
      <c r="D7" s="6">
        <v>207</v>
      </c>
      <c r="E7" s="6">
        <f t="shared" si="0"/>
        <v>11053.8</v>
      </c>
      <c r="F7" s="6">
        <v>1500</v>
      </c>
      <c r="G7" s="6">
        <f t="shared" si="1"/>
        <v>12553.8</v>
      </c>
      <c r="H7" s="6">
        <v>3192.2</v>
      </c>
      <c r="I7" s="6">
        <f t="shared" si="2"/>
        <v>3.93264833030512</v>
      </c>
    </row>
    <row r="8" spans="1:9" ht="18.75" customHeight="1">
      <c r="A8" s="4">
        <v>5</v>
      </c>
      <c r="B8" s="5" t="s">
        <v>14</v>
      </c>
      <c r="C8" s="4">
        <v>51.38</v>
      </c>
      <c r="D8" s="6">
        <v>207</v>
      </c>
      <c r="E8" s="6">
        <f t="shared" si="0"/>
        <v>10635.66</v>
      </c>
      <c r="F8" s="6">
        <v>1500</v>
      </c>
      <c r="G8" s="6">
        <f t="shared" si="1"/>
        <v>12135.66</v>
      </c>
      <c r="H8" s="6">
        <v>3070.9</v>
      </c>
      <c r="I8" s="6">
        <f t="shared" si="2"/>
        <v>3.95182519782474</v>
      </c>
    </row>
    <row r="9" spans="1:9" ht="18.75" customHeight="1">
      <c r="A9" s="4">
        <v>6</v>
      </c>
      <c r="B9" s="5" t="s">
        <v>15</v>
      </c>
      <c r="C9" s="4">
        <v>53.33</v>
      </c>
      <c r="D9" s="6">
        <v>207</v>
      </c>
      <c r="E9" s="6">
        <f t="shared" si="0"/>
        <v>11039.31</v>
      </c>
      <c r="F9" s="6">
        <v>1500</v>
      </c>
      <c r="G9" s="6">
        <f t="shared" si="1"/>
        <v>12539.31</v>
      </c>
      <c r="H9" s="6">
        <v>3187.6</v>
      </c>
      <c r="I9" s="6">
        <f t="shared" si="2"/>
        <v>3.93377776383486</v>
      </c>
    </row>
    <row r="10" spans="1:9" ht="18.75" customHeight="1">
      <c r="A10" s="4">
        <v>7</v>
      </c>
      <c r="B10" s="5" t="s">
        <v>16</v>
      </c>
      <c r="C10" s="4">
        <v>46.5</v>
      </c>
      <c r="D10" s="6">
        <v>207</v>
      </c>
      <c r="E10" s="6">
        <f t="shared" si="0"/>
        <v>9625.5</v>
      </c>
      <c r="F10" s="6"/>
      <c r="G10" s="6">
        <f t="shared" si="1"/>
        <v>9625.5</v>
      </c>
      <c r="H10" s="6">
        <v>4123.4</v>
      </c>
      <c r="I10" s="6">
        <f t="shared" si="2"/>
        <v>2.33435999417956</v>
      </c>
    </row>
    <row r="11" spans="1:9" ht="18.75" customHeight="1">
      <c r="A11" s="4">
        <v>8</v>
      </c>
      <c r="B11" s="5" t="s">
        <v>17</v>
      </c>
      <c r="C11" s="4">
        <v>46.5</v>
      </c>
      <c r="D11" s="6">
        <v>207</v>
      </c>
      <c r="E11" s="6">
        <f t="shared" si="0"/>
        <v>9625.5</v>
      </c>
      <c r="F11" s="6"/>
      <c r="G11" s="6">
        <f t="shared" si="1"/>
        <v>9625.5</v>
      </c>
      <c r="H11" s="6">
        <v>3982.4</v>
      </c>
      <c r="I11" s="6">
        <f t="shared" si="2"/>
        <v>2.41700984331057</v>
      </c>
    </row>
    <row r="12" spans="1:9" ht="18.75" customHeight="1">
      <c r="A12" s="4"/>
      <c r="B12" s="7" t="s">
        <v>18</v>
      </c>
      <c r="C12" s="8">
        <f>SUM(C4:C11)</f>
        <v>374.18</v>
      </c>
      <c r="D12" s="9"/>
      <c r="E12" s="9">
        <f>SUM(E4:E11)</f>
        <v>77455.26</v>
      </c>
      <c r="F12" s="9">
        <f>SUM(F4:F11)</f>
        <v>6000</v>
      </c>
      <c r="G12" s="9">
        <f>SUM(G4:G11)</f>
        <v>83455.26</v>
      </c>
      <c r="H12" s="9">
        <f>SUM(H4:H11)</f>
        <v>24336.6</v>
      </c>
      <c r="I12" s="9">
        <f>(I4+I5+I6+I7+I8+I9+I10+I11)/8</f>
        <v>3.54934900663933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8" ht="14.25">
      <c r="A17" s="1" t="s">
        <v>21</v>
      </c>
      <c r="B17" s="1"/>
      <c r="C17" s="1"/>
      <c r="D17" s="1"/>
      <c r="E17" s="1"/>
      <c r="F17" s="1"/>
      <c r="G17" s="1"/>
      <c r="H17" s="1"/>
    </row>
    <row r="18" ht="13.5"/>
    <row r="19" ht="13.5"/>
    <row r="20" ht="13.5"/>
  </sheetData>
  <sheetProtection selectLockedCells="1" selectUnlockedCells="1"/>
  <mergeCells count="3">
    <mergeCell ref="A1:I1"/>
    <mergeCell ref="A15:J15"/>
    <mergeCell ref="A17:H1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11.421875" defaultRowHeight="12.75"/>
  <cols>
    <col min="1" max="1" width="5.421875" style="0" customWidth="1"/>
    <col min="2" max="2" width="21.8515625" style="0" customWidth="1"/>
    <col min="3" max="5" width="11.57421875" style="0" customWidth="1"/>
    <col min="6" max="6" width="12.710937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42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46.5</v>
      </c>
      <c r="D4" s="6">
        <v>262</v>
      </c>
      <c r="E4" s="6">
        <f aca="true" t="shared" si="0" ref="E4:E11">C4*D4</f>
        <v>12183</v>
      </c>
      <c r="F4" s="6"/>
      <c r="G4" s="6">
        <f aca="true" t="shared" si="1" ref="G4:G11">E4+F4</f>
        <v>12183</v>
      </c>
      <c r="H4" s="6">
        <v>2284.3</v>
      </c>
      <c r="I4" s="6">
        <f aca="true" t="shared" si="2" ref="I4:I11">G4/H4</f>
        <v>5.33336251805805</v>
      </c>
    </row>
    <row r="5" spans="1:9" ht="14.25">
      <c r="A5" s="4">
        <v>2</v>
      </c>
      <c r="B5" s="5" t="s">
        <v>11</v>
      </c>
      <c r="C5" s="4">
        <v>23.25</v>
      </c>
      <c r="D5" s="6">
        <v>262</v>
      </c>
      <c r="E5" s="6">
        <f t="shared" si="0"/>
        <v>6091.5</v>
      </c>
      <c r="F5" s="6"/>
      <c r="G5" s="6">
        <f t="shared" si="1"/>
        <v>6091.5</v>
      </c>
      <c r="H5" s="6">
        <v>1308.6</v>
      </c>
      <c r="I5" s="6">
        <f t="shared" si="2"/>
        <v>4.65497478221</v>
      </c>
    </row>
    <row r="6" spans="1:9" ht="14.25">
      <c r="A6" s="4">
        <v>3</v>
      </c>
      <c r="B6" s="5" t="s">
        <v>12</v>
      </c>
      <c r="C6" s="4">
        <v>53.32</v>
      </c>
      <c r="D6" s="6">
        <v>262</v>
      </c>
      <c r="E6" s="6">
        <f t="shared" si="0"/>
        <v>13969.84</v>
      </c>
      <c r="F6" s="6">
        <v>1500</v>
      </c>
      <c r="G6" s="6">
        <f t="shared" si="1"/>
        <v>15469.84</v>
      </c>
      <c r="H6" s="6">
        <v>3187.2</v>
      </c>
      <c r="I6" s="6">
        <f t="shared" si="2"/>
        <v>4.85373995983936</v>
      </c>
    </row>
    <row r="7" spans="1:9" ht="14.25">
      <c r="A7" s="4">
        <v>4</v>
      </c>
      <c r="B7" s="5" t="s">
        <v>13</v>
      </c>
      <c r="C7" s="4">
        <v>53.4</v>
      </c>
      <c r="D7" s="6">
        <v>262</v>
      </c>
      <c r="E7" s="6">
        <f t="shared" si="0"/>
        <v>13990.8</v>
      </c>
      <c r="F7" s="6">
        <v>1500</v>
      </c>
      <c r="G7" s="6">
        <f t="shared" si="1"/>
        <v>15490.8</v>
      </c>
      <c r="H7" s="6">
        <v>3192.2</v>
      </c>
      <c r="I7" s="6">
        <f t="shared" si="2"/>
        <v>4.85270346469519</v>
      </c>
    </row>
    <row r="8" spans="1:9" ht="14.25">
      <c r="A8" s="4">
        <v>5</v>
      </c>
      <c r="B8" s="5" t="s">
        <v>14</v>
      </c>
      <c r="C8" s="4">
        <v>51.38</v>
      </c>
      <c r="D8" s="6">
        <v>262</v>
      </c>
      <c r="E8" s="6">
        <f t="shared" si="0"/>
        <v>13461.56</v>
      </c>
      <c r="F8" s="6">
        <v>1500</v>
      </c>
      <c r="G8" s="6">
        <f t="shared" si="1"/>
        <v>14961.56</v>
      </c>
      <c r="H8" s="6">
        <v>3070.9</v>
      </c>
      <c r="I8" s="6">
        <f t="shared" si="2"/>
        <v>4.87204402618125</v>
      </c>
    </row>
    <row r="9" spans="1:9" ht="14.25">
      <c r="A9" s="4">
        <v>6</v>
      </c>
      <c r="B9" s="5" t="s">
        <v>15</v>
      </c>
      <c r="C9" s="4">
        <v>53.33</v>
      </c>
      <c r="D9" s="6">
        <v>262</v>
      </c>
      <c r="E9" s="6">
        <f t="shared" si="0"/>
        <v>13972.46</v>
      </c>
      <c r="F9" s="6">
        <v>1500</v>
      </c>
      <c r="G9" s="6">
        <f t="shared" si="1"/>
        <v>15472.46</v>
      </c>
      <c r="H9" s="6">
        <v>3187.6</v>
      </c>
      <c r="I9" s="6">
        <f t="shared" si="2"/>
        <v>4.85395281716652</v>
      </c>
    </row>
    <row r="10" spans="1:9" ht="14.25">
      <c r="A10" s="4">
        <v>7</v>
      </c>
      <c r="B10" s="5" t="s">
        <v>16</v>
      </c>
      <c r="C10" s="4">
        <v>46.5</v>
      </c>
      <c r="D10" s="6">
        <v>262</v>
      </c>
      <c r="E10" s="6">
        <f t="shared" si="0"/>
        <v>12183</v>
      </c>
      <c r="F10" s="6"/>
      <c r="G10" s="6">
        <f t="shared" si="1"/>
        <v>12183</v>
      </c>
      <c r="H10" s="6">
        <v>4123.4</v>
      </c>
      <c r="I10" s="6">
        <f t="shared" si="2"/>
        <v>2.9546005723432103</v>
      </c>
    </row>
    <row r="11" spans="1:9" ht="14.25">
      <c r="A11" s="4">
        <v>8</v>
      </c>
      <c r="B11" s="5" t="s">
        <v>17</v>
      </c>
      <c r="C11" s="4">
        <v>46.5</v>
      </c>
      <c r="D11" s="6">
        <v>262</v>
      </c>
      <c r="E11" s="6">
        <f t="shared" si="0"/>
        <v>12183</v>
      </c>
      <c r="F11" s="6"/>
      <c r="G11" s="6">
        <f t="shared" si="1"/>
        <v>12183</v>
      </c>
      <c r="H11" s="6">
        <v>3982.4</v>
      </c>
      <c r="I11" s="6">
        <f t="shared" si="2"/>
        <v>3.05921052631579</v>
      </c>
    </row>
    <row r="12" spans="1:9" ht="14.25">
      <c r="A12" s="4"/>
      <c r="B12" s="7" t="s">
        <v>18</v>
      </c>
      <c r="C12" s="8">
        <f>SUM(C4:C11)</f>
        <v>374.18</v>
      </c>
      <c r="D12" s="9"/>
      <c r="E12" s="9">
        <f>SUM(E4:E11)</f>
        <v>98035.16</v>
      </c>
      <c r="F12" s="9">
        <f>SUM(F4:F11)</f>
        <v>6000</v>
      </c>
      <c r="G12" s="9">
        <f>SUM(G4:G11)</f>
        <v>104035.16</v>
      </c>
      <c r="H12" s="9">
        <f>SUM(H4:H11)</f>
        <v>24336.6</v>
      </c>
      <c r="I12" s="9">
        <f>(I4+I5+I6+I7+I8+I9+I10+I11)/8</f>
        <v>4.42932358335117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5" ht="14.25">
      <c r="A17" s="1" t="s">
        <v>39</v>
      </c>
      <c r="B17" s="1"/>
      <c r="C17" s="1"/>
      <c r="D17" s="1"/>
      <c r="E17" s="1"/>
    </row>
  </sheetData>
  <sheetProtection selectLockedCells="1" selectUnlockedCells="1"/>
  <mergeCells count="3">
    <mergeCell ref="A1:I1"/>
    <mergeCell ref="A15:J15"/>
    <mergeCell ref="A17:E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11.421875" defaultRowHeight="12.75"/>
  <cols>
    <col min="1" max="1" width="6.140625" style="0" customWidth="1"/>
    <col min="2" max="2" width="22.8515625" style="0" customWidth="1"/>
    <col min="3" max="5" width="11.57421875" style="0" customWidth="1"/>
    <col min="6" max="6" width="12.8515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43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45</v>
      </c>
      <c r="D4" s="6">
        <v>262</v>
      </c>
      <c r="E4" s="6">
        <f aca="true" t="shared" si="0" ref="E4:E11">C4*D4</f>
        <v>11790</v>
      </c>
      <c r="F4" s="6"/>
      <c r="G4" s="6">
        <f aca="true" t="shared" si="1" ref="G4:G11">E4+F4</f>
        <v>11790</v>
      </c>
      <c r="H4" s="6">
        <v>2284.3</v>
      </c>
      <c r="I4" s="6">
        <f aca="true" t="shared" si="2" ref="I4:I11">G4/H4</f>
        <v>5.16131856586263</v>
      </c>
    </row>
    <row r="5" spans="1:9" ht="14.25">
      <c r="A5" s="4">
        <v>2</v>
      </c>
      <c r="B5" s="5" t="s">
        <v>11</v>
      </c>
      <c r="C5" s="4">
        <v>22.5</v>
      </c>
      <c r="D5" s="6">
        <v>262</v>
      </c>
      <c r="E5" s="6">
        <f t="shared" si="0"/>
        <v>5895</v>
      </c>
      <c r="F5" s="6"/>
      <c r="G5" s="6">
        <f t="shared" si="1"/>
        <v>5895</v>
      </c>
      <c r="H5" s="6">
        <v>1308.6</v>
      </c>
      <c r="I5" s="6">
        <f t="shared" si="2"/>
        <v>4.50481430536451</v>
      </c>
    </row>
    <row r="6" spans="1:9" ht="14.25">
      <c r="A6" s="4">
        <v>3</v>
      </c>
      <c r="B6" s="5" t="s">
        <v>12</v>
      </c>
      <c r="C6" s="4">
        <v>53.32</v>
      </c>
      <c r="D6" s="6">
        <v>262</v>
      </c>
      <c r="E6" s="6">
        <f t="shared" si="0"/>
        <v>13969.84</v>
      </c>
      <c r="F6" s="6">
        <v>1500</v>
      </c>
      <c r="G6" s="6">
        <f t="shared" si="1"/>
        <v>15469.84</v>
      </c>
      <c r="H6" s="6">
        <v>3187.2</v>
      </c>
      <c r="I6" s="6">
        <f t="shared" si="2"/>
        <v>4.85373995983936</v>
      </c>
    </row>
    <row r="7" spans="1:9" ht="14.25">
      <c r="A7" s="4">
        <v>4</v>
      </c>
      <c r="B7" s="5" t="s">
        <v>13</v>
      </c>
      <c r="C7" s="4">
        <v>53.4</v>
      </c>
      <c r="D7" s="6">
        <v>262</v>
      </c>
      <c r="E7" s="6">
        <f t="shared" si="0"/>
        <v>13990.8</v>
      </c>
      <c r="F7" s="6">
        <v>1500</v>
      </c>
      <c r="G7" s="6">
        <f t="shared" si="1"/>
        <v>15490.8</v>
      </c>
      <c r="H7" s="6">
        <v>3192.2</v>
      </c>
      <c r="I7" s="6">
        <f t="shared" si="2"/>
        <v>4.85270346469519</v>
      </c>
    </row>
    <row r="8" spans="1:9" ht="14.25">
      <c r="A8" s="4">
        <v>5</v>
      </c>
      <c r="B8" s="5" t="s">
        <v>14</v>
      </c>
      <c r="C8" s="4">
        <v>51.38</v>
      </c>
      <c r="D8" s="6">
        <v>262</v>
      </c>
      <c r="E8" s="6">
        <f t="shared" si="0"/>
        <v>13461.56</v>
      </c>
      <c r="F8" s="6">
        <v>1500</v>
      </c>
      <c r="G8" s="6">
        <f t="shared" si="1"/>
        <v>14961.56</v>
      </c>
      <c r="H8" s="6">
        <v>3070.9</v>
      </c>
      <c r="I8" s="6">
        <f t="shared" si="2"/>
        <v>4.87204402618125</v>
      </c>
    </row>
    <row r="9" spans="1:9" ht="14.25">
      <c r="A9" s="4">
        <v>6</v>
      </c>
      <c r="B9" s="5" t="s">
        <v>15</v>
      </c>
      <c r="C9" s="4">
        <v>53.33</v>
      </c>
      <c r="D9" s="6">
        <v>262</v>
      </c>
      <c r="E9" s="6">
        <f t="shared" si="0"/>
        <v>13972.46</v>
      </c>
      <c r="F9" s="6">
        <v>1500</v>
      </c>
      <c r="G9" s="6">
        <f t="shared" si="1"/>
        <v>15472.46</v>
      </c>
      <c r="H9" s="6">
        <v>3187.6</v>
      </c>
      <c r="I9" s="6">
        <f t="shared" si="2"/>
        <v>4.85395281716652</v>
      </c>
    </row>
    <row r="10" spans="1:9" ht="14.25">
      <c r="A10" s="4">
        <v>7</v>
      </c>
      <c r="B10" s="5" t="s">
        <v>16</v>
      </c>
      <c r="C10" s="4">
        <v>45</v>
      </c>
      <c r="D10" s="6">
        <v>262</v>
      </c>
      <c r="E10" s="6">
        <f t="shared" si="0"/>
        <v>11790</v>
      </c>
      <c r="F10" s="6"/>
      <c r="G10" s="6">
        <f t="shared" si="1"/>
        <v>11790</v>
      </c>
      <c r="H10" s="6">
        <v>4123.4</v>
      </c>
      <c r="I10" s="6">
        <f t="shared" si="2"/>
        <v>2.85929087646117</v>
      </c>
    </row>
    <row r="11" spans="1:9" ht="14.25">
      <c r="A11" s="4">
        <v>8</v>
      </c>
      <c r="B11" s="5" t="s">
        <v>17</v>
      </c>
      <c r="C11" s="4">
        <v>45</v>
      </c>
      <c r="D11" s="6">
        <v>262</v>
      </c>
      <c r="E11" s="6">
        <f t="shared" si="0"/>
        <v>11790</v>
      </c>
      <c r="F11" s="6"/>
      <c r="G11" s="6">
        <f t="shared" si="1"/>
        <v>11790</v>
      </c>
      <c r="H11" s="6">
        <v>3982.4</v>
      </c>
      <c r="I11" s="6">
        <f t="shared" si="2"/>
        <v>2.96052631578947</v>
      </c>
    </row>
    <row r="12" spans="1:9" ht="14.25">
      <c r="A12" s="4"/>
      <c r="B12" s="7" t="s">
        <v>18</v>
      </c>
      <c r="C12" s="8">
        <f>SUM(C4:C11)</f>
        <v>368.93</v>
      </c>
      <c r="D12" s="9"/>
      <c r="E12" s="9">
        <f>SUM(E4:E11)</f>
        <v>96659.66</v>
      </c>
      <c r="F12" s="9">
        <f>SUM(F4:F11)</f>
        <v>6000</v>
      </c>
      <c r="G12" s="9">
        <f>SUM(G4:G11)</f>
        <v>102659.66</v>
      </c>
      <c r="H12" s="9">
        <f>SUM(H4:H11)</f>
        <v>24336.6</v>
      </c>
      <c r="I12" s="9">
        <f>(I4+I5+I6+I7+I8+I9+I10+I11)/8</f>
        <v>4.36479879142001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5" ht="14.25">
      <c r="A17" s="1" t="s">
        <v>39</v>
      </c>
      <c r="B17" s="1"/>
      <c r="C17" s="1"/>
      <c r="D17" s="1"/>
      <c r="E17" s="1"/>
    </row>
  </sheetData>
  <sheetProtection selectLockedCells="1" selectUnlockedCells="1"/>
  <mergeCells count="3">
    <mergeCell ref="A1:I1"/>
    <mergeCell ref="A15:J15"/>
    <mergeCell ref="A17:E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11.421875" defaultRowHeight="12.75"/>
  <cols>
    <col min="1" max="1" width="6.421875" style="0" customWidth="1"/>
    <col min="2" max="2" width="22.421875" style="0" customWidth="1"/>
    <col min="3" max="5" width="11.57421875" style="0" customWidth="1"/>
    <col min="6" max="6" width="13.00390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44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46.5</v>
      </c>
      <c r="D4" s="6">
        <v>262</v>
      </c>
      <c r="E4" s="6">
        <f aca="true" t="shared" si="0" ref="E4:E11">C4*D4</f>
        <v>12183</v>
      </c>
      <c r="F4" s="6"/>
      <c r="G4" s="6">
        <f aca="true" t="shared" si="1" ref="G4:G11">E4+F4</f>
        <v>12183</v>
      </c>
      <c r="H4" s="6">
        <v>2284.3</v>
      </c>
      <c r="I4" s="6">
        <f aca="true" t="shared" si="2" ref="I4:I11">G4/H4</f>
        <v>5.33336251805805</v>
      </c>
    </row>
    <row r="5" spans="1:9" ht="14.25">
      <c r="A5" s="4">
        <v>2</v>
      </c>
      <c r="B5" s="5" t="s">
        <v>11</v>
      </c>
      <c r="C5" s="4">
        <v>23.25</v>
      </c>
      <c r="D5" s="6">
        <v>262</v>
      </c>
      <c r="E5" s="6">
        <f t="shared" si="0"/>
        <v>6091.5</v>
      </c>
      <c r="F5" s="6"/>
      <c r="G5" s="6">
        <f t="shared" si="1"/>
        <v>6091.5</v>
      </c>
      <c r="H5" s="6">
        <v>1308.6</v>
      </c>
      <c r="I5" s="6">
        <f t="shared" si="2"/>
        <v>4.65497478221</v>
      </c>
    </row>
    <row r="6" spans="1:9" ht="14.25">
      <c r="A6" s="4">
        <v>3</v>
      </c>
      <c r="B6" s="5" t="s">
        <v>12</v>
      </c>
      <c r="C6" s="4">
        <v>53.32</v>
      </c>
      <c r="D6" s="6">
        <v>262</v>
      </c>
      <c r="E6" s="6">
        <f t="shared" si="0"/>
        <v>13969.84</v>
      </c>
      <c r="F6" s="6">
        <v>1500</v>
      </c>
      <c r="G6" s="6">
        <f t="shared" si="1"/>
        <v>15469.84</v>
      </c>
      <c r="H6" s="6">
        <v>3187.2</v>
      </c>
      <c r="I6" s="6">
        <f t="shared" si="2"/>
        <v>4.85373995983936</v>
      </c>
    </row>
    <row r="7" spans="1:9" ht="14.25">
      <c r="A7" s="4">
        <v>4</v>
      </c>
      <c r="B7" s="5" t="s">
        <v>13</v>
      </c>
      <c r="C7" s="4">
        <v>53.4</v>
      </c>
      <c r="D7" s="6">
        <v>262</v>
      </c>
      <c r="E7" s="6">
        <f t="shared" si="0"/>
        <v>13990.8</v>
      </c>
      <c r="F7" s="6">
        <v>1500</v>
      </c>
      <c r="G7" s="6">
        <f t="shared" si="1"/>
        <v>15490.8</v>
      </c>
      <c r="H7" s="6">
        <v>3192.2</v>
      </c>
      <c r="I7" s="6">
        <f t="shared" si="2"/>
        <v>4.85270346469519</v>
      </c>
    </row>
    <row r="8" spans="1:9" ht="14.25">
      <c r="A8" s="4">
        <v>5</v>
      </c>
      <c r="B8" s="5" t="s">
        <v>14</v>
      </c>
      <c r="C8" s="4">
        <v>51.38</v>
      </c>
      <c r="D8" s="6">
        <v>262</v>
      </c>
      <c r="E8" s="6">
        <f t="shared" si="0"/>
        <v>13461.56</v>
      </c>
      <c r="F8" s="6">
        <v>1500</v>
      </c>
      <c r="G8" s="6">
        <f t="shared" si="1"/>
        <v>14961.56</v>
      </c>
      <c r="H8" s="6">
        <v>3070.9</v>
      </c>
      <c r="I8" s="6">
        <f t="shared" si="2"/>
        <v>4.87204402618125</v>
      </c>
    </row>
    <row r="9" spans="1:9" ht="14.25">
      <c r="A9" s="4">
        <v>6</v>
      </c>
      <c r="B9" s="5" t="s">
        <v>15</v>
      </c>
      <c r="C9" s="4">
        <v>53.33</v>
      </c>
      <c r="D9" s="6">
        <v>262</v>
      </c>
      <c r="E9" s="6">
        <f t="shared" si="0"/>
        <v>13972.46</v>
      </c>
      <c r="F9" s="6">
        <v>1500</v>
      </c>
      <c r="G9" s="6">
        <f t="shared" si="1"/>
        <v>15472.46</v>
      </c>
      <c r="H9" s="6">
        <v>3187.6</v>
      </c>
      <c r="I9" s="6">
        <f t="shared" si="2"/>
        <v>4.85395281716652</v>
      </c>
    </row>
    <row r="10" spans="1:9" ht="14.25">
      <c r="A10" s="4">
        <v>7</v>
      </c>
      <c r="B10" s="5" t="s">
        <v>16</v>
      </c>
      <c r="C10" s="4">
        <v>46.5</v>
      </c>
      <c r="D10" s="6">
        <v>262</v>
      </c>
      <c r="E10" s="6">
        <f t="shared" si="0"/>
        <v>12183</v>
      </c>
      <c r="F10" s="6"/>
      <c r="G10" s="6">
        <f t="shared" si="1"/>
        <v>12183</v>
      </c>
      <c r="H10" s="6">
        <v>4123.4</v>
      </c>
      <c r="I10" s="6">
        <f t="shared" si="2"/>
        <v>2.9546005723432103</v>
      </c>
    </row>
    <row r="11" spans="1:9" ht="14.25">
      <c r="A11" s="4">
        <v>8</v>
      </c>
      <c r="B11" s="5" t="s">
        <v>17</v>
      </c>
      <c r="C11" s="4">
        <v>46.5</v>
      </c>
      <c r="D11" s="6">
        <v>262</v>
      </c>
      <c r="E11" s="6">
        <f t="shared" si="0"/>
        <v>12183</v>
      </c>
      <c r="F11" s="6"/>
      <c r="G11" s="6">
        <f t="shared" si="1"/>
        <v>12183</v>
      </c>
      <c r="H11" s="6">
        <v>3982.4</v>
      </c>
      <c r="I11" s="6">
        <f t="shared" si="2"/>
        <v>3.05921052631579</v>
      </c>
    </row>
    <row r="12" spans="1:9" ht="14.25">
      <c r="A12" s="4"/>
      <c r="B12" s="7" t="s">
        <v>18</v>
      </c>
      <c r="C12" s="8">
        <f>SUM(C4:C11)</f>
        <v>374.18</v>
      </c>
      <c r="D12" s="9"/>
      <c r="E12" s="9">
        <f>SUM(E4:E11)</f>
        <v>98035.16</v>
      </c>
      <c r="F12" s="9">
        <f>SUM(F4:F11)</f>
        <v>6000</v>
      </c>
      <c r="G12" s="9">
        <f>SUM(G4:G11)</f>
        <v>104035.16</v>
      </c>
      <c r="H12" s="9">
        <f>SUM(H4:H11)</f>
        <v>24336.6</v>
      </c>
      <c r="I12" s="9">
        <f>(I4+I5+I6+I7+I8+I9+I10+I11)/8</f>
        <v>4.42932358335117</v>
      </c>
    </row>
    <row r="13" ht="13.5"/>
    <row r="14" ht="13.5">
      <c r="A14" t="s">
        <v>19</v>
      </c>
    </row>
    <row r="15" spans="1:10" ht="39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5" ht="14.25">
      <c r="A17" s="1" t="s">
        <v>39</v>
      </c>
      <c r="B17" s="1"/>
      <c r="C17" s="1"/>
      <c r="D17" s="1"/>
      <c r="E17" s="1"/>
    </row>
  </sheetData>
  <sheetProtection selectLockedCells="1" selectUnlockedCells="1"/>
  <mergeCells count="3">
    <mergeCell ref="A1:I1"/>
    <mergeCell ref="A15:J15"/>
    <mergeCell ref="A17:E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4.8515625" style="0" customWidth="1"/>
    <col min="2" max="2" width="22.00390625" style="0" customWidth="1"/>
    <col min="3" max="3" width="12.57421875" style="0" customWidth="1"/>
    <col min="4" max="4" width="12.8515625" style="0" customWidth="1"/>
    <col min="5" max="5" width="12.28125" style="0" customWidth="1"/>
    <col min="6" max="6" width="14.57421875" style="0" customWidth="1"/>
    <col min="7" max="8" width="12.57421875" style="0" customWidth="1"/>
    <col min="9" max="9" width="13.57421875" style="0" customWidth="1"/>
    <col min="10" max="10" width="11.57421875" style="0" customWidth="1"/>
    <col min="11" max="16384" width="11.57421875" style="0" customWidth="1"/>
  </cols>
  <sheetData>
    <row r="1" spans="1:9" ht="14.25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54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46.5</v>
      </c>
      <c r="D4" s="6">
        <v>207</v>
      </c>
      <c r="E4" s="6">
        <f aca="true" t="shared" si="0" ref="E4:E11">C4*D4</f>
        <v>9625.5</v>
      </c>
      <c r="F4" s="6"/>
      <c r="G4" s="6">
        <f aca="true" t="shared" si="1" ref="G4:G11">E4+F4</f>
        <v>9625.5</v>
      </c>
      <c r="H4" s="6">
        <v>2284.3</v>
      </c>
      <c r="I4" s="6">
        <f aca="true" t="shared" si="2" ref="I4:I11">G4/H4</f>
        <v>4.21376351617563</v>
      </c>
    </row>
    <row r="5" spans="1:9" ht="14.25">
      <c r="A5" s="4">
        <v>2</v>
      </c>
      <c r="B5" s="5" t="s">
        <v>11</v>
      </c>
      <c r="C5" s="4">
        <v>23.25</v>
      </c>
      <c r="D5" s="6">
        <v>207</v>
      </c>
      <c r="E5" s="6">
        <f t="shared" si="0"/>
        <v>4812.75</v>
      </c>
      <c r="F5" s="6"/>
      <c r="G5" s="6">
        <f t="shared" si="1"/>
        <v>4812.75</v>
      </c>
      <c r="H5" s="6">
        <v>1308.6</v>
      </c>
      <c r="I5" s="6">
        <f t="shared" si="2"/>
        <v>3.67778541953232</v>
      </c>
    </row>
    <row r="6" spans="1:9" ht="14.25">
      <c r="A6" s="4">
        <v>3</v>
      </c>
      <c r="B6" s="5" t="s">
        <v>12</v>
      </c>
      <c r="C6" s="4">
        <v>53.32</v>
      </c>
      <c r="D6" s="6">
        <v>207</v>
      </c>
      <c r="E6" s="6">
        <f t="shared" si="0"/>
        <v>11037.24</v>
      </c>
      <c r="F6" s="6">
        <v>1500</v>
      </c>
      <c r="G6" s="6">
        <f t="shared" si="1"/>
        <v>12537.24</v>
      </c>
      <c r="H6" s="6">
        <v>3187.2</v>
      </c>
      <c r="I6" s="6">
        <f t="shared" si="2"/>
        <v>3.9336219879518097</v>
      </c>
    </row>
    <row r="7" spans="1:9" ht="14.25">
      <c r="A7" s="4">
        <v>4</v>
      </c>
      <c r="B7" s="5" t="s">
        <v>13</v>
      </c>
      <c r="C7" s="4">
        <v>53.4</v>
      </c>
      <c r="D7" s="6">
        <v>207</v>
      </c>
      <c r="E7" s="6">
        <f t="shared" si="0"/>
        <v>11053.8</v>
      </c>
      <c r="F7" s="6">
        <v>1500</v>
      </c>
      <c r="G7" s="6">
        <f t="shared" si="1"/>
        <v>12553.8</v>
      </c>
      <c r="H7" s="6">
        <v>3192.2</v>
      </c>
      <c r="I7" s="6">
        <f t="shared" si="2"/>
        <v>3.93264833030512</v>
      </c>
    </row>
    <row r="8" spans="1:9" ht="14.25">
      <c r="A8" s="4">
        <v>5</v>
      </c>
      <c r="B8" s="5" t="s">
        <v>14</v>
      </c>
      <c r="C8" s="4">
        <v>51.38</v>
      </c>
      <c r="D8" s="6">
        <v>207</v>
      </c>
      <c r="E8" s="6">
        <f t="shared" si="0"/>
        <v>10635.66</v>
      </c>
      <c r="F8" s="6">
        <v>1500</v>
      </c>
      <c r="G8" s="6">
        <f t="shared" si="1"/>
        <v>12135.66</v>
      </c>
      <c r="H8" s="6">
        <v>3070.9</v>
      </c>
      <c r="I8" s="6">
        <f t="shared" si="2"/>
        <v>3.95182519782474</v>
      </c>
    </row>
    <row r="9" spans="1:9" ht="14.25">
      <c r="A9" s="4">
        <v>6</v>
      </c>
      <c r="B9" s="5" t="s">
        <v>15</v>
      </c>
      <c r="C9" s="4">
        <v>53.33</v>
      </c>
      <c r="D9" s="6">
        <v>207</v>
      </c>
      <c r="E9" s="6">
        <f t="shared" si="0"/>
        <v>11039.31</v>
      </c>
      <c r="F9" s="6">
        <v>1500</v>
      </c>
      <c r="G9" s="6">
        <f t="shared" si="1"/>
        <v>12539.31</v>
      </c>
      <c r="H9" s="6">
        <v>3187.6</v>
      </c>
      <c r="I9" s="6">
        <f t="shared" si="2"/>
        <v>3.93377776383486</v>
      </c>
    </row>
    <row r="10" spans="1:9" ht="14.25">
      <c r="A10" s="4">
        <v>7</v>
      </c>
      <c r="B10" s="5" t="s">
        <v>16</v>
      </c>
      <c r="C10" s="4">
        <v>46.5</v>
      </c>
      <c r="D10" s="6">
        <v>207</v>
      </c>
      <c r="E10" s="6">
        <f t="shared" si="0"/>
        <v>9625.5</v>
      </c>
      <c r="F10" s="6"/>
      <c r="G10" s="6">
        <f t="shared" si="1"/>
        <v>9625.5</v>
      </c>
      <c r="H10" s="6">
        <v>4123.4</v>
      </c>
      <c r="I10" s="6">
        <f t="shared" si="2"/>
        <v>2.33435999417956</v>
      </c>
    </row>
    <row r="11" spans="1:9" ht="14.25">
      <c r="A11" s="4">
        <v>8</v>
      </c>
      <c r="B11" s="5" t="s">
        <v>17</v>
      </c>
      <c r="C11" s="4">
        <v>46.5</v>
      </c>
      <c r="D11" s="6">
        <v>207</v>
      </c>
      <c r="E11" s="6">
        <f t="shared" si="0"/>
        <v>9625.5</v>
      </c>
      <c r="F11" s="6"/>
      <c r="G11" s="6">
        <f t="shared" si="1"/>
        <v>9625.5</v>
      </c>
      <c r="H11" s="6">
        <v>3982.4</v>
      </c>
      <c r="I11" s="6">
        <f t="shared" si="2"/>
        <v>2.41700984331057</v>
      </c>
    </row>
    <row r="12" spans="1:9" ht="14.25">
      <c r="A12" s="4"/>
      <c r="B12" s="7" t="s">
        <v>18</v>
      </c>
      <c r="C12" s="8">
        <f>SUM(C4:C11)</f>
        <v>374.18</v>
      </c>
      <c r="D12" s="9"/>
      <c r="E12" s="9">
        <f>SUM(E4:E11)</f>
        <v>77455.26</v>
      </c>
      <c r="F12" s="9">
        <f>SUM(F4:F11)</f>
        <v>6000</v>
      </c>
      <c r="G12" s="9">
        <f>SUM(G4:G11)</f>
        <v>83455.26</v>
      </c>
      <c r="H12" s="9">
        <f>SUM(H4:H11)</f>
        <v>24336.6</v>
      </c>
      <c r="I12" s="9">
        <f>(I4+I5+I6+I7+I8+I9+I10+I11)/8</f>
        <v>3.54934900663933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8" ht="14.25">
      <c r="A17" s="1" t="s">
        <v>21</v>
      </c>
      <c r="B17" s="1"/>
      <c r="C17" s="1"/>
      <c r="D17" s="1"/>
      <c r="E17" s="1"/>
      <c r="F17" s="1"/>
      <c r="G17" s="1"/>
      <c r="H17" s="1"/>
    </row>
  </sheetData>
  <sheetProtection selectLockedCells="1" selectUnlockedCells="1"/>
  <mergeCells count="3">
    <mergeCell ref="A1:I1"/>
    <mergeCell ref="A15:J15"/>
    <mergeCell ref="A17:H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J23" sqref="J23"/>
    </sheetView>
  </sheetViews>
  <sheetFormatPr defaultColWidth="12.57421875" defaultRowHeight="12.75"/>
  <cols>
    <col min="1" max="1" width="4.421875" style="0" customWidth="1"/>
    <col min="2" max="2" width="22.421875" style="0" customWidth="1"/>
    <col min="3" max="15" width="8.00390625" style="0" customWidth="1"/>
    <col min="16" max="16384" width="11.57421875" style="0" customWidth="1"/>
  </cols>
  <sheetData>
    <row r="1" spans="1:15" ht="13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4.2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>
      <c r="A4" s="3" t="s">
        <v>1</v>
      </c>
      <c r="B4" s="3" t="s">
        <v>2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/>
      <c r="B5" s="3"/>
      <c r="C5" s="3" t="s">
        <v>48</v>
      </c>
      <c r="D5" s="3" t="s">
        <v>49</v>
      </c>
      <c r="E5" s="3" t="s">
        <v>31</v>
      </c>
      <c r="F5" s="3" t="s">
        <v>50</v>
      </c>
      <c r="G5" s="3" t="s">
        <v>33</v>
      </c>
      <c r="H5" s="3" t="s">
        <v>34</v>
      </c>
      <c r="I5" s="3" t="s">
        <v>51</v>
      </c>
      <c r="J5" s="3" t="s">
        <v>52</v>
      </c>
      <c r="K5" s="3" t="s">
        <v>53</v>
      </c>
      <c r="L5" s="3" t="s">
        <v>54</v>
      </c>
      <c r="M5" s="3" t="s">
        <v>55</v>
      </c>
      <c r="N5" s="3" t="s">
        <v>56</v>
      </c>
      <c r="O5" s="3" t="s">
        <v>35</v>
      </c>
    </row>
    <row r="6" spans="1:15" ht="20.25" customHeight="1">
      <c r="A6" s="4">
        <v>1</v>
      </c>
      <c r="B6" s="5" t="s">
        <v>10</v>
      </c>
      <c r="C6" s="4">
        <v>5.33</v>
      </c>
      <c r="D6" s="6">
        <v>4.99</v>
      </c>
      <c r="E6" s="6">
        <v>5.33</v>
      </c>
      <c r="F6" s="6">
        <v>5.16</v>
      </c>
      <c r="G6" s="6">
        <v>5.33</v>
      </c>
      <c r="H6" s="6">
        <v>5.16</v>
      </c>
      <c r="I6" s="6">
        <v>5.33</v>
      </c>
      <c r="J6" s="6">
        <v>5.33</v>
      </c>
      <c r="K6" s="6">
        <v>5.16</v>
      </c>
      <c r="L6" s="6">
        <v>5.33</v>
      </c>
      <c r="M6" s="6">
        <v>5.16</v>
      </c>
      <c r="N6" s="6">
        <v>5.33</v>
      </c>
      <c r="O6" s="9">
        <f aca="true" t="shared" si="0" ref="O6:O13">(C6+D6+E6+F6+G6+H6+I6+J6+K6+L6+M6+N6)/12</f>
        <v>5.245</v>
      </c>
    </row>
    <row r="7" spans="1:15" ht="20.25" customHeight="1">
      <c r="A7" s="4">
        <v>2</v>
      </c>
      <c r="B7" s="5" t="s">
        <v>11</v>
      </c>
      <c r="C7" s="4">
        <v>4.65</v>
      </c>
      <c r="D7" s="6">
        <v>4.35</v>
      </c>
      <c r="E7" s="6">
        <v>4.65</v>
      </c>
      <c r="F7" s="6">
        <v>4.5</v>
      </c>
      <c r="G7" s="6">
        <v>4.65</v>
      </c>
      <c r="H7" s="6">
        <v>4.5</v>
      </c>
      <c r="I7" s="6">
        <v>4.65</v>
      </c>
      <c r="J7" s="6">
        <v>4.65</v>
      </c>
      <c r="K7" s="6">
        <v>4.5</v>
      </c>
      <c r="L7" s="6">
        <v>4.65</v>
      </c>
      <c r="M7" s="6">
        <v>4.5</v>
      </c>
      <c r="N7" s="6">
        <v>4.65</v>
      </c>
      <c r="O7" s="9">
        <f t="shared" si="0"/>
        <v>4.575</v>
      </c>
    </row>
    <row r="8" spans="1:15" ht="20.25" customHeight="1">
      <c r="A8" s="4">
        <v>3</v>
      </c>
      <c r="B8" s="5" t="s">
        <v>12</v>
      </c>
      <c r="C8" s="4">
        <v>4.85</v>
      </c>
      <c r="D8" s="4">
        <v>4.85</v>
      </c>
      <c r="E8" s="4">
        <v>4.85</v>
      </c>
      <c r="F8" s="4">
        <v>4.85</v>
      </c>
      <c r="G8" s="4">
        <v>4.85</v>
      </c>
      <c r="H8" s="4">
        <v>4.85</v>
      </c>
      <c r="I8" s="4">
        <v>4.85</v>
      </c>
      <c r="J8" s="4">
        <v>4.85</v>
      </c>
      <c r="K8" s="4">
        <v>4.85</v>
      </c>
      <c r="L8" s="4">
        <v>4.85</v>
      </c>
      <c r="M8" s="4">
        <v>4.85</v>
      </c>
      <c r="N8" s="4">
        <v>4.85</v>
      </c>
      <c r="O8" s="9">
        <f t="shared" si="0"/>
        <v>4.85</v>
      </c>
    </row>
    <row r="9" spans="1:15" ht="20.25" customHeight="1">
      <c r="A9" s="4">
        <v>4</v>
      </c>
      <c r="B9" s="5" t="s">
        <v>13</v>
      </c>
      <c r="C9" s="4">
        <v>4.85</v>
      </c>
      <c r="D9" s="4">
        <v>4.85</v>
      </c>
      <c r="E9" s="4">
        <v>4.85</v>
      </c>
      <c r="F9" s="4">
        <v>4.85</v>
      </c>
      <c r="G9" s="4">
        <v>4.85</v>
      </c>
      <c r="H9" s="4">
        <v>4.85</v>
      </c>
      <c r="I9" s="4">
        <v>4.85</v>
      </c>
      <c r="J9" s="4">
        <v>4.85</v>
      </c>
      <c r="K9" s="4">
        <v>4.85</v>
      </c>
      <c r="L9" s="4">
        <v>4.85</v>
      </c>
      <c r="M9" s="4">
        <v>4.85</v>
      </c>
      <c r="N9" s="4">
        <v>4.85</v>
      </c>
      <c r="O9" s="9">
        <f t="shared" si="0"/>
        <v>4.85</v>
      </c>
    </row>
    <row r="10" spans="1:15" ht="20.25" customHeight="1">
      <c r="A10" s="4">
        <v>5</v>
      </c>
      <c r="B10" s="5" t="s">
        <v>14</v>
      </c>
      <c r="C10" s="4">
        <v>4.87</v>
      </c>
      <c r="D10" s="4">
        <v>4.87</v>
      </c>
      <c r="E10" s="4">
        <v>4.87</v>
      </c>
      <c r="F10" s="4">
        <v>4.87</v>
      </c>
      <c r="G10" s="4">
        <v>4.87</v>
      </c>
      <c r="H10" s="4">
        <v>4.87</v>
      </c>
      <c r="I10" s="4">
        <v>4.87</v>
      </c>
      <c r="J10" s="4">
        <v>4.87</v>
      </c>
      <c r="K10" s="4">
        <v>4.87</v>
      </c>
      <c r="L10" s="4">
        <v>4.87</v>
      </c>
      <c r="M10" s="4">
        <v>4.87</v>
      </c>
      <c r="N10" s="4">
        <v>4.87</v>
      </c>
      <c r="O10" s="9">
        <f t="shared" si="0"/>
        <v>4.87</v>
      </c>
    </row>
    <row r="11" spans="1:15" ht="20.25" customHeight="1">
      <c r="A11" s="4">
        <v>6</v>
      </c>
      <c r="B11" s="5" t="s">
        <v>15</v>
      </c>
      <c r="C11" s="4">
        <v>4.85</v>
      </c>
      <c r="D11" s="4">
        <v>4.85</v>
      </c>
      <c r="E11" s="4">
        <v>4.85</v>
      </c>
      <c r="F11" s="4">
        <v>4.85</v>
      </c>
      <c r="G11" s="4">
        <v>4.85</v>
      </c>
      <c r="H11" s="4">
        <v>4.85</v>
      </c>
      <c r="I11" s="4">
        <v>4.85</v>
      </c>
      <c r="J11" s="4">
        <v>4.85</v>
      </c>
      <c r="K11" s="4">
        <v>4.85</v>
      </c>
      <c r="L11" s="4">
        <v>4.85</v>
      </c>
      <c r="M11" s="4">
        <v>4.85</v>
      </c>
      <c r="N11" s="4">
        <v>4.85</v>
      </c>
      <c r="O11" s="9">
        <f t="shared" si="0"/>
        <v>4.85</v>
      </c>
    </row>
    <row r="12" spans="1:15" ht="20.25" customHeight="1">
      <c r="A12" s="4">
        <v>7</v>
      </c>
      <c r="B12" s="5" t="s">
        <v>16</v>
      </c>
      <c r="C12" s="4">
        <v>2.95</v>
      </c>
      <c r="D12" s="6">
        <v>2.76</v>
      </c>
      <c r="E12" s="6">
        <v>2.95</v>
      </c>
      <c r="F12" s="6">
        <v>2.86</v>
      </c>
      <c r="G12" s="6">
        <v>2.95</v>
      </c>
      <c r="H12" s="6">
        <v>2.86</v>
      </c>
      <c r="I12" s="6">
        <v>2.95</v>
      </c>
      <c r="J12" s="6">
        <v>2.95</v>
      </c>
      <c r="K12" s="6">
        <v>2.86</v>
      </c>
      <c r="L12" s="6">
        <v>2.95</v>
      </c>
      <c r="M12" s="6">
        <v>2.86</v>
      </c>
      <c r="N12" s="6">
        <v>2.95</v>
      </c>
      <c r="O12" s="9">
        <f t="shared" si="0"/>
        <v>2.90416666666667</v>
      </c>
    </row>
    <row r="13" spans="1:15" ht="20.25" customHeight="1">
      <c r="A13" s="4">
        <v>8</v>
      </c>
      <c r="B13" s="5" t="s">
        <v>17</v>
      </c>
      <c r="C13" s="4">
        <v>3.06</v>
      </c>
      <c r="D13" s="6">
        <v>2.86</v>
      </c>
      <c r="E13" s="6">
        <v>3.06</v>
      </c>
      <c r="F13" s="6">
        <v>2.96</v>
      </c>
      <c r="G13" s="6">
        <v>3.06</v>
      </c>
      <c r="H13" s="6">
        <v>2.96</v>
      </c>
      <c r="I13" s="6">
        <v>3.06</v>
      </c>
      <c r="J13" s="6">
        <v>3.06</v>
      </c>
      <c r="K13" s="6">
        <v>2.96</v>
      </c>
      <c r="L13" s="6">
        <v>3.06</v>
      </c>
      <c r="M13" s="6">
        <v>2.96</v>
      </c>
      <c r="N13" s="6">
        <v>3.06</v>
      </c>
      <c r="O13" s="9">
        <f t="shared" si="0"/>
        <v>3.01</v>
      </c>
    </row>
    <row r="14" ht="13.5"/>
    <row r="15" ht="13.5"/>
    <row r="16" ht="13.5"/>
    <row r="17" s="2" customFormat="1" ht="14.25">
      <c r="A17" s="16" t="s">
        <v>57</v>
      </c>
    </row>
  </sheetData>
  <sheetProtection selectLockedCells="1" selectUnlockedCells="1"/>
  <mergeCells count="5">
    <mergeCell ref="A1:O1"/>
    <mergeCell ref="A2:O2"/>
    <mergeCell ref="A4:A5"/>
    <mergeCell ref="B4:B5"/>
    <mergeCell ref="C4:O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0" customWidth="1"/>
    <col min="2" max="2" width="23.8515625" style="0" customWidth="1"/>
    <col min="3" max="10" width="11.57421875" style="0" customWidth="1"/>
    <col min="11" max="16384" width="11.57421875" style="0" customWidth="1"/>
  </cols>
  <sheetData>
    <row r="1" spans="1:7" ht="14.25">
      <c r="A1" s="1" t="s">
        <v>58</v>
      </c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8</v>
      </c>
      <c r="G3" s="3" t="s">
        <v>9</v>
      </c>
    </row>
    <row r="4" spans="1:7" ht="14.25">
      <c r="A4" s="4">
        <v>1</v>
      </c>
      <c r="B4" s="5" t="s">
        <v>12</v>
      </c>
      <c r="C4" s="4">
        <v>37</v>
      </c>
      <c r="D4" s="6">
        <v>180</v>
      </c>
      <c r="E4" s="6">
        <f>C4*D4</f>
        <v>6660</v>
      </c>
      <c r="F4" s="6">
        <v>3187.2</v>
      </c>
      <c r="G4" s="6">
        <f>E4/F4</f>
        <v>2.08960843373494</v>
      </c>
    </row>
    <row r="5" spans="1:7" ht="14.25">
      <c r="A5" s="4"/>
      <c r="B5" s="7" t="s">
        <v>18</v>
      </c>
      <c r="C5" s="8">
        <f>SUM(C4:C4)</f>
        <v>37</v>
      </c>
      <c r="D5" s="9"/>
      <c r="E5" s="9">
        <f>SUM(E4:E4)</f>
        <v>6660</v>
      </c>
      <c r="F5" s="9">
        <f>SUM(F4:F4)</f>
        <v>3187.2</v>
      </c>
      <c r="G5" s="9">
        <f>SUM(G4:G4)</f>
        <v>2.08960843373494</v>
      </c>
    </row>
    <row r="6" ht="13.5"/>
    <row r="7" ht="13.5">
      <c r="A7" t="s">
        <v>19</v>
      </c>
    </row>
    <row r="8" spans="1:10" ht="13.5" customHeight="1">
      <c r="A8" s="10" t="s">
        <v>59</v>
      </c>
      <c r="B8" s="10"/>
      <c r="C8" s="10"/>
      <c r="D8" s="10"/>
      <c r="E8" s="10"/>
      <c r="F8" s="10"/>
      <c r="G8" s="10"/>
      <c r="H8" s="10"/>
      <c r="I8" s="10"/>
      <c r="J8" s="10"/>
    </row>
    <row r="9" ht="13.5">
      <c r="A9" s="19"/>
    </row>
    <row r="10" ht="13.5">
      <c r="A10" s="19"/>
    </row>
    <row r="12" spans="1:5" ht="14.25">
      <c r="A12" s="1" t="s">
        <v>39</v>
      </c>
      <c r="B12" s="1"/>
      <c r="C12" s="1"/>
      <c r="D12" s="1"/>
      <c r="E12" s="1"/>
    </row>
  </sheetData>
  <sheetProtection selectLockedCells="1" selectUnlockedCells="1"/>
  <mergeCells count="2">
    <mergeCell ref="A8:J8"/>
    <mergeCell ref="A12:E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1.421875" defaultRowHeight="12.75"/>
  <cols>
    <col min="1" max="1" width="11.57421875" style="0" customWidth="1"/>
    <col min="2" max="2" width="23.140625" style="0" customWidth="1"/>
    <col min="3" max="5" width="11.57421875" style="0" customWidth="1"/>
    <col min="6" max="6" width="13.140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43.5</v>
      </c>
      <c r="D4" s="6">
        <v>207</v>
      </c>
      <c r="E4" s="6">
        <f aca="true" t="shared" si="0" ref="E4:E11">C4*D4</f>
        <v>9004.5</v>
      </c>
      <c r="F4" s="6"/>
      <c r="G4" s="6">
        <f aca="true" t="shared" si="1" ref="G4:G11">E4+F4</f>
        <v>9004.5</v>
      </c>
      <c r="H4" s="6">
        <v>2284.3</v>
      </c>
      <c r="I4" s="6">
        <f aca="true" t="shared" si="2" ref="I4:I11">G4/H4</f>
        <v>3.94190780545462</v>
      </c>
    </row>
    <row r="5" spans="1:9" ht="14.25">
      <c r="A5" s="4">
        <v>2</v>
      </c>
      <c r="B5" s="5" t="s">
        <v>11</v>
      </c>
      <c r="C5" s="4">
        <v>21.75</v>
      </c>
      <c r="D5" s="6">
        <v>207</v>
      </c>
      <c r="E5" s="6">
        <f t="shared" si="0"/>
        <v>4502.25</v>
      </c>
      <c r="F5" s="6"/>
      <c r="G5" s="6">
        <f t="shared" si="1"/>
        <v>4502.25</v>
      </c>
      <c r="H5" s="6">
        <v>1308.6</v>
      </c>
      <c r="I5" s="6">
        <f t="shared" si="2"/>
        <v>3.44050894085282</v>
      </c>
    </row>
    <row r="6" spans="1:9" ht="14.25">
      <c r="A6" s="4">
        <v>3</v>
      </c>
      <c r="B6" s="5" t="s">
        <v>12</v>
      </c>
      <c r="C6" s="4">
        <v>53.32</v>
      </c>
      <c r="D6" s="6">
        <v>207</v>
      </c>
      <c r="E6" s="6">
        <f t="shared" si="0"/>
        <v>11037.24</v>
      </c>
      <c r="F6" s="6">
        <v>1500</v>
      </c>
      <c r="G6" s="6">
        <f t="shared" si="1"/>
        <v>12537.24</v>
      </c>
      <c r="H6" s="6">
        <v>3187.2</v>
      </c>
      <c r="I6" s="6">
        <f t="shared" si="2"/>
        <v>3.9336219879518097</v>
      </c>
    </row>
    <row r="7" spans="1:9" ht="14.25">
      <c r="A7" s="4">
        <v>4</v>
      </c>
      <c r="B7" s="5" t="s">
        <v>13</v>
      </c>
      <c r="C7" s="4">
        <v>53.4</v>
      </c>
      <c r="D7" s="6">
        <v>207</v>
      </c>
      <c r="E7" s="6">
        <f t="shared" si="0"/>
        <v>11053.8</v>
      </c>
      <c r="F7" s="6">
        <v>1500</v>
      </c>
      <c r="G7" s="6">
        <f t="shared" si="1"/>
        <v>12553.8</v>
      </c>
      <c r="H7" s="6">
        <v>3192.2</v>
      </c>
      <c r="I7" s="6">
        <f t="shared" si="2"/>
        <v>3.93264833030512</v>
      </c>
    </row>
    <row r="8" spans="1:9" ht="14.25">
      <c r="A8" s="4">
        <v>5</v>
      </c>
      <c r="B8" s="5" t="s">
        <v>14</v>
      </c>
      <c r="C8" s="4">
        <v>51.38</v>
      </c>
      <c r="D8" s="6">
        <v>207</v>
      </c>
      <c r="E8" s="6">
        <f t="shared" si="0"/>
        <v>10635.66</v>
      </c>
      <c r="F8" s="6">
        <v>1500</v>
      </c>
      <c r="G8" s="6">
        <f t="shared" si="1"/>
        <v>12135.66</v>
      </c>
      <c r="H8" s="6">
        <v>3070.9</v>
      </c>
      <c r="I8" s="6">
        <f t="shared" si="2"/>
        <v>3.95182519782474</v>
      </c>
    </row>
    <row r="9" spans="1:9" ht="14.25">
      <c r="A9" s="4">
        <v>6</v>
      </c>
      <c r="B9" s="5" t="s">
        <v>15</v>
      </c>
      <c r="C9" s="4">
        <v>53.33</v>
      </c>
      <c r="D9" s="6">
        <v>207</v>
      </c>
      <c r="E9" s="6">
        <f t="shared" si="0"/>
        <v>11039.31</v>
      </c>
      <c r="F9" s="6">
        <v>1500</v>
      </c>
      <c r="G9" s="6">
        <f t="shared" si="1"/>
        <v>12539.31</v>
      </c>
      <c r="H9" s="6">
        <v>3187.6</v>
      </c>
      <c r="I9" s="6">
        <f t="shared" si="2"/>
        <v>3.93377776383486</v>
      </c>
    </row>
    <row r="10" spans="1:9" ht="14.25">
      <c r="A10" s="4">
        <v>7</v>
      </c>
      <c r="B10" s="5" t="s">
        <v>16</v>
      </c>
      <c r="C10" s="4">
        <v>43.5</v>
      </c>
      <c r="D10" s="6">
        <v>207</v>
      </c>
      <c r="E10" s="6">
        <f t="shared" si="0"/>
        <v>9004.5</v>
      </c>
      <c r="F10" s="6"/>
      <c r="G10" s="6">
        <f t="shared" si="1"/>
        <v>9004.5</v>
      </c>
      <c r="H10" s="6">
        <v>4123.4</v>
      </c>
      <c r="I10" s="6">
        <f t="shared" si="2"/>
        <v>2.18375612358733</v>
      </c>
    </row>
    <row r="11" spans="1:9" ht="14.25">
      <c r="A11" s="4">
        <v>8</v>
      </c>
      <c r="B11" s="5" t="s">
        <v>17</v>
      </c>
      <c r="C11" s="4">
        <v>43.5</v>
      </c>
      <c r="D11" s="6">
        <v>207</v>
      </c>
      <c r="E11" s="6">
        <f t="shared" si="0"/>
        <v>9004.5</v>
      </c>
      <c r="F11" s="6"/>
      <c r="G11" s="6">
        <f t="shared" si="1"/>
        <v>9004.5</v>
      </c>
      <c r="H11" s="6">
        <v>3982.4</v>
      </c>
      <c r="I11" s="6">
        <f t="shared" si="2"/>
        <v>2.2610737243873</v>
      </c>
    </row>
    <row r="12" spans="1:9" ht="14.25" hidden="1">
      <c r="A12" s="4"/>
      <c r="B12" s="7" t="s">
        <v>18</v>
      </c>
      <c r="C12" s="8">
        <f>SUM(C4:C11)</f>
        <v>363.68</v>
      </c>
      <c r="D12" s="9"/>
      <c r="E12" s="9">
        <f>SUM(E4:E11)</f>
        <v>75281.76</v>
      </c>
      <c r="F12" s="9">
        <f>SUM(F4:F11)</f>
        <v>6000</v>
      </c>
      <c r="G12" s="9">
        <f>SUM(G4:G11)</f>
        <v>81281.76</v>
      </c>
      <c r="H12" s="9">
        <f>SUM(H4:H11)</f>
        <v>24336.6</v>
      </c>
      <c r="I12" s="9">
        <f>(I4+I5+I6+I7+I8+I9+I10+I11)/8</f>
        <v>3.44738998427483</v>
      </c>
    </row>
    <row r="13" ht="13.5"/>
    <row r="14" ht="13.5">
      <c r="A14" t="s">
        <v>19</v>
      </c>
    </row>
    <row r="15" spans="1:10" ht="36.75" customHeight="1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8" ht="14.25">
      <c r="A17" s="1" t="s">
        <v>21</v>
      </c>
      <c r="B17" s="1"/>
      <c r="C17" s="1"/>
      <c r="D17" s="1"/>
      <c r="E17" s="1"/>
      <c r="F17" s="1"/>
      <c r="G17" s="1"/>
      <c r="H17" s="1"/>
    </row>
  </sheetData>
  <sheetProtection selectLockedCells="1" selectUnlockedCells="1"/>
  <mergeCells count="3">
    <mergeCell ref="A1:I1"/>
    <mergeCell ref="A15:J15"/>
    <mergeCell ref="A17:H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1.421875" defaultRowHeight="12.75"/>
  <cols>
    <col min="1" max="1" width="5.00390625" style="0" customWidth="1"/>
    <col min="2" max="2" width="22.140625" style="0" customWidth="1"/>
    <col min="3" max="5" width="11.57421875" style="0" customWidth="1"/>
    <col min="6" max="6" width="12.5742187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45</v>
      </c>
      <c r="D4" s="6">
        <v>207</v>
      </c>
      <c r="E4" s="6">
        <f aca="true" t="shared" si="0" ref="E4:E11">C4*D4</f>
        <v>9315</v>
      </c>
      <c r="F4" s="6"/>
      <c r="G4" s="6">
        <f aca="true" t="shared" si="1" ref="G4:G11">E4+F4</f>
        <v>9315</v>
      </c>
      <c r="H4" s="6">
        <v>2284.3</v>
      </c>
      <c r="I4" s="6">
        <f aca="true" t="shared" si="2" ref="I4:I11">G4/H4</f>
        <v>4.07783566081513</v>
      </c>
    </row>
    <row r="5" spans="1:9" ht="14.25">
      <c r="A5" s="4">
        <v>2</v>
      </c>
      <c r="B5" s="5" t="s">
        <v>11</v>
      </c>
      <c r="C5" s="4">
        <v>22.5</v>
      </c>
      <c r="D5" s="6">
        <v>207</v>
      </c>
      <c r="E5" s="6">
        <f t="shared" si="0"/>
        <v>4657.5</v>
      </c>
      <c r="F5" s="6"/>
      <c r="G5" s="6">
        <f t="shared" si="1"/>
        <v>4657.5</v>
      </c>
      <c r="H5" s="6">
        <v>1308.6</v>
      </c>
      <c r="I5" s="6">
        <f t="shared" si="2"/>
        <v>3.55914718019257</v>
      </c>
    </row>
    <row r="6" spans="1:9" ht="14.25">
      <c r="A6" s="4">
        <v>3</v>
      </c>
      <c r="B6" s="5" t="s">
        <v>12</v>
      </c>
      <c r="C6" s="4">
        <v>53.32</v>
      </c>
      <c r="D6" s="6">
        <v>207</v>
      </c>
      <c r="E6" s="6">
        <f t="shared" si="0"/>
        <v>11037.24</v>
      </c>
      <c r="F6" s="6">
        <v>1500</v>
      </c>
      <c r="G6" s="6">
        <f t="shared" si="1"/>
        <v>12537.24</v>
      </c>
      <c r="H6" s="6">
        <v>3187.2</v>
      </c>
      <c r="I6" s="6">
        <f t="shared" si="2"/>
        <v>3.9336219879518097</v>
      </c>
    </row>
    <row r="7" spans="1:9" ht="14.25">
      <c r="A7" s="4">
        <v>4</v>
      </c>
      <c r="B7" s="5" t="s">
        <v>13</v>
      </c>
      <c r="C7" s="4">
        <v>53.4</v>
      </c>
      <c r="D7" s="6">
        <v>207</v>
      </c>
      <c r="E7" s="6">
        <f t="shared" si="0"/>
        <v>11053.8</v>
      </c>
      <c r="F7" s="6">
        <v>1500</v>
      </c>
      <c r="G7" s="6">
        <f t="shared" si="1"/>
        <v>12553.8</v>
      </c>
      <c r="H7" s="6">
        <v>3192.2</v>
      </c>
      <c r="I7" s="6">
        <f t="shared" si="2"/>
        <v>3.93264833030512</v>
      </c>
    </row>
    <row r="8" spans="1:9" ht="14.25">
      <c r="A8" s="4">
        <v>5</v>
      </c>
      <c r="B8" s="5" t="s">
        <v>14</v>
      </c>
      <c r="C8" s="4">
        <v>51.38</v>
      </c>
      <c r="D8" s="6">
        <v>207</v>
      </c>
      <c r="E8" s="6">
        <f t="shared" si="0"/>
        <v>10635.66</v>
      </c>
      <c r="F8" s="6">
        <v>1500</v>
      </c>
      <c r="G8" s="6">
        <f t="shared" si="1"/>
        <v>12135.66</v>
      </c>
      <c r="H8" s="6">
        <v>3070.9</v>
      </c>
      <c r="I8" s="6">
        <f t="shared" si="2"/>
        <v>3.95182519782474</v>
      </c>
    </row>
    <row r="9" spans="1:9" ht="14.25">
      <c r="A9" s="4">
        <v>6</v>
      </c>
      <c r="B9" s="5" t="s">
        <v>15</v>
      </c>
      <c r="C9" s="4">
        <v>53.33</v>
      </c>
      <c r="D9" s="6">
        <v>207</v>
      </c>
      <c r="E9" s="6">
        <f t="shared" si="0"/>
        <v>11039.31</v>
      </c>
      <c r="F9" s="6">
        <v>1500</v>
      </c>
      <c r="G9" s="6">
        <f t="shared" si="1"/>
        <v>12539.31</v>
      </c>
      <c r="H9" s="6">
        <v>3187.6</v>
      </c>
      <c r="I9" s="6">
        <f t="shared" si="2"/>
        <v>3.93377776383486</v>
      </c>
    </row>
    <row r="10" spans="1:9" ht="14.25">
      <c r="A10" s="4">
        <v>7</v>
      </c>
      <c r="B10" s="5" t="s">
        <v>16</v>
      </c>
      <c r="C10" s="4">
        <v>45</v>
      </c>
      <c r="D10" s="6">
        <v>207</v>
      </c>
      <c r="E10" s="6">
        <f t="shared" si="0"/>
        <v>9315</v>
      </c>
      <c r="F10" s="6"/>
      <c r="G10" s="6">
        <f t="shared" si="1"/>
        <v>9315</v>
      </c>
      <c r="H10" s="6">
        <v>4123.4</v>
      </c>
      <c r="I10" s="6">
        <f t="shared" si="2"/>
        <v>2.25905805888345</v>
      </c>
    </row>
    <row r="11" spans="1:9" ht="14.25">
      <c r="A11" s="4">
        <v>8</v>
      </c>
      <c r="B11" s="5" t="s">
        <v>17</v>
      </c>
      <c r="C11" s="4">
        <v>45</v>
      </c>
      <c r="D11" s="6">
        <v>207</v>
      </c>
      <c r="E11" s="6">
        <f t="shared" si="0"/>
        <v>9315</v>
      </c>
      <c r="F11" s="6"/>
      <c r="G11" s="6">
        <f t="shared" si="1"/>
        <v>9315</v>
      </c>
      <c r="H11" s="6">
        <v>3982.4</v>
      </c>
      <c r="I11" s="6">
        <f t="shared" si="2"/>
        <v>2.33904178384894</v>
      </c>
    </row>
    <row r="12" spans="1:9" ht="14.25">
      <c r="A12" s="4"/>
      <c r="B12" s="7" t="s">
        <v>18</v>
      </c>
      <c r="C12" s="8">
        <f>SUM(C4:C11)</f>
        <v>368.93</v>
      </c>
      <c r="D12" s="9"/>
      <c r="E12" s="9">
        <f>SUM(E4:E11)</f>
        <v>76368.51</v>
      </c>
      <c r="F12" s="9">
        <f>SUM(F4:F11)</f>
        <v>6000</v>
      </c>
      <c r="G12" s="9">
        <f>SUM(G4:G11)</f>
        <v>82368.51</v>
      </c>
      <c r="H12" s="9">
        <f>SUM(H4:H11)</f>
        <v>24336.6</v>
      </c>
      <c r="I12" s="9">
        <f>(I4+I5+I6+I7+I8+I9+I10+I11)/8</f>
        <v>3.49836949545708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8" ht="14.25">
      <c r="A17" s="1" t="s">
        <v>21</v>
      </c>
      <c r="B17" s="1"/>
      <c r="C17" s="1"/>
      <c r="D17" s="1"/>
      <c r="E17" s="1"/>
      <c r="F17" s="1"/>
      <c r="G17" s="1"/>
      <c r="H17" s="1"/>
    </row>
  </sheetData>
  <sheetProtection selectLockedCells="1" selectUnlockedCells="1"/>
  <mergeCells count="3">
    <mergeCell ref="A1:I1"/>
    <mergeCell ref="A15:J15"/>
    <mergeCell ref="A17:H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1.421875" defaultRowHeight="12.75"/>
  <cols>
    <col min="1" max="1" width="5.8515625" style="0" customWidth="1"/>
    <col min="2" max="2" width="22.140625" style="0" customWidth="1"/>
    <col min="3" max="5" width="11.57421875" style="0" customWidth="1"/>
    <col min="6" max="6" width="12.8515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46.5</v>
      </c>
      <c r="D4" s="6">
        <v>207</v>
      </c>
      <c r="E4" s="6">
        <f aca="true" t="shared" si="0" ref="E4:E11">C4*D4</f>
        <v>9625.5</v>
      </c>
      <c r="F4" s="6"/>
      <c r="G4" s="6">
        <f aca="true" t="shared" si="1" ref="G4:G11">E4+F4</f>
        <v>9625.5</v>
      </c>
      <c r="H4" s="6">
        <v>2284.3</v>
      </c>
      <c r="I4" s="6">
        <f aca="true" t="shared" si="2" ref="I4:I11">G4/H4</f>
        <v>4.21376351617563</v>
      </c>
    </row>
    <row r="5" spans="1:9" ht="14.25">
      <c r="A5" s="4">
        <v>2</v>
      </c>
      <c r="B5" s="5" t="s">
        <v>11</v>
      </c>
      <c r="C5" s="4">
        <v>23.25</v>
      </c>
      <c r="D5" s="6">
        <v>207</v>
      </c>
      <c r="E5" s="6">
        <f t="shared" si="0"/>
        <v>4812.75</v>
      </c>
      <c r="F5" s="6"/>
      <c r="G5" s="6">
        <f t="shared" si="1"/>
        <v>4812.75</v>
      </c>
      <c r="H5" s="6">
        <v>1308.6</v>
      </c>
      <c r="I5" s="6">
        <f t="shared" si="2"/>
        <v>3.67778541953232</v>
      </c>
    </row>
    <row r="6" spans="1:9" ht="14.25">
      <c r="A6" s="4">
        <v>3</v>
      </c>
      <c r="B6" s="5" t="s">
        <v>12</v>
      </c>
      <c r="C6" s="4">
        <v>53.32</v>
      </c>
      <c r="D6" s="6">
        <v>207</v>
      </c>
      <c r="E6" s="6">
        <f t="shared" si="0"/>
        <v>11037.24</v>
      </c>
      <c r="F6" s="6">
        <v>1500</v>
      </c>
      <c r="G6" s="6">
        <f t="shared" si="1"/>
        <v>12537.24</v>
      </c>
      <c r="H6" s="6">
        <v>3187.2</v>
      </c>
      <c r="I6" s="6">
        <f t="shared" si="2"/>
        <v>3.9336219879518097</v>
      </c>
    </row>
    <row r="7" spans="1:9" ht="14.25">
      <c r="A7" s="4">
        <v>4</v>
      </c>
      <c r="B7" s="5" t="s">
        <v>13</v>
      </c>
      <c r="C7" s="4">
        <v>53.4</v>
      </c>
      <c r="D7" s="6">
        <v>207</v>
      </c>
      <c r="E7" s="6">
        <f t="shared" si="0"/>
        <v>11053.8</v>
      </c>
      <c r="F7" s="6">
        <v>1500</v>
      </c>
      <c r="G7" s="6">
        <f t="shared" si="1"/>
        <v>12553.8</v>
      </c>
      <c r="H7" s="6">
        <v>3192.2</v>
      </c>
      <c r="I7" s="6">
        <f t="shared" si="2"/>
        <v>3.93264833030512</v>
      </c>
    </row>
    <row r="8" spans="1:9" ht="14.25">
      <c r="A8" s="4">
        <v>5</v>
      </c>
      <c r="B8" s="5" t="s">
        <v>14</v>
      </c>
      <c r="C8" s="4">
        <v>51.38</v>
      </c>
      <c r="D8" s="6">
        <v>207</v>
      </c>
      <c r="E8" s="6">
        <f t="shared" si="0"/>
        <v>10635.66</v>
      </c>
      <c r="F8" s="6">
        <v>1500</v>
      </c>
      <c r="G8" s="6">
        <f t="shared" si="1"/>
        <v>12135.66</v>
      </c>
      <c r="H8" s="6">
        <v>3070.9</v>
      </c>
      <c r="I8" s="6">
        <f t="shared" si="2"/>
        <v>3.95182519782474</v>
      </c>
    </row>
    <row r="9" spans="1:9" ht="14.25">
      <c r="A9" s="4">
        <v>6</v>
      </c>
      <c r="B9" s="5" t="s">
        <v>15</v>
      </c>
      <c r="C9" s="4">
        <v>53.33</v>
      </c>
      <c r="D9" s="6">
        <v>207</v>
      </c>
      <c r="E9" s="6">
        <f t="shared" si="0"/>
        <v>11039.31</v>
      </c>
      <c r="F9" s="6">
        <v>1500</v>
      </c>
      <c r="G9" s="6">
        <f t="shared" si="1"/>
        <v>12539.31</v>
      </c>
      <c r="H9" s="6">
        <v>3187.6</v>
      </c>
      <c r="I9" s="6">
        <f t="shared" si="2"/>
        <v>3.93377776383486</v>
      </c>
    </row>
    <row r="10" spans="1:9" ht="14.25">
      <c r="A10" s="4">
        <v>7</v>
      </c>
      <c r="B10" s="5" t="s">
        <v>16</v>
      </c>
      <c r="C10" s="4">
        <v>46.5</v>
      </c>
      <c r="D10" s="6">
        <v>207</v>
      </c>
      <c r="E10" s="6">
        <f t="shared" si="0"/>
        <v>9625.5</v>
      </c>
      <c r="F10" s="6"/>
      <c r="G10" s="6">
        <f t="shared" si="1"/>
        <v>9625.5</v>
      </c>
      <c r="H10" s="6">
        <v>4123.4</v>
      </c>
      <c r="I10" s="6">
        <f t="shared" si="2"/>
        <v>2.33435999417956</v>
      </c>
    </row>
    <row r="11" spans="1:9" ht="14.25">
      <c r="A11" s="4">
        <v>8</v>
      </c>
      <c r="B11" s="5" t="s">
        <v>17</v>
      </c>
      <c r="C11" s="4">
        <v>46.5</v>
      </c>
      <c r="D11" s="6">
        <v>207</v>
      </c>
      <c r="E11" s="6">
        <f t="shared" si="0"/>
        <v>9625.5</v>
      </c>
      <c r="F11" s="6"/>
      <c r="G11" s="6">
        <f t="shared" si="1"/>
        <v>9625.5</v>
      </c>
      <c r="H11" s="6">
        <v>3982.4</v>
      </c>
      <c r="I11" s="6">
        <f t="shared" si="2"/>
        <v>2.41700984331057</v>
      </c>
    </row>
    <row r="12" spans="1:9" ht="14.25">
      <c r="A12" s="4"/>
      <c r="B12" s="7" t="s">
        <v>18</v>
      </c>
      <c r="C12" s="8">
        <f>SUM(C4:C11)</f>
        <v>374.18</v>
      </c>
      <c r="D12" s="9"/>
      <c r="E12" s="9">
        <f>SUM(E4:E11)</f>
        <v>77455.26</v>
      </c>
      <c r="F12" s="9">
        <f>SUM(F4:F11)</f>
        <v>6000</v>
      </c>
      <c r="G12" s="9">
        <f>SUM(G4:G11)</f>
        <v>83455.26</v>
      </c>
      <c r="H12" s="9">
        <f>SUM(H4:H11)</f>
        <v>24336.6</v>
      </c>
      <c r="I12" s="9">
        <f>(I4+I5+I6+I7+I8+I9+I10+I11)/8</f>
        <v>3.54934900663933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8" ht="14.25">
      <c r="A17" s="1" t="s">
        <v>21</v>
      </c>
      <c r="B17" s="1"/>
      <c r="C17" s="1"/>
      <c r="D17" s="1"/>
      <c r="E17" s="1"/>
      <c r="F17" s="1"/>
      <c r="G17" s="1"/>
      <c r="H17" s="1"/>
    </row>
  </sheetData>
  <sheetProtection selectLockedCells="1" selectUnlockedCells="1"/>
  <mergeCells count="3">
    <mergeCell ref="A1:I1"/>
    <mergeCell ref="A15:J15"/>
    <mergeCell ref="A17:H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1" sqref="D21"/>
    </sheetView>
  </sheetViews>
  <sheetFormatPr defaultColWidth="11.421875" defaultRowHeight="12.75"/>
  <cols>
    <col min="1" max="1" width="5.8515625" style="0" customWidth="1"/>
    <col min="2" max="2" width="22.00390625" style="0" customWidth="1"/>
    <col min="3" max="5" width="11.57421875" style="0" customWidth="1"/>
    <col min="6" max="6" width="12.5742187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45</v>
      </c>
      <c r="D4" s="6">
        <v>207</v>
      </c>
      <c r="E4" s="6">
        <f aca="true" t="shared" si="0" ref="E4:E11">C4*D4</f>
        <v>9315</v>
      </c>
      <c r="F4" s="6"/>
      <c r="G4" s="6">
        <f aca="true" t="shared" si="1" ref="G4:G11">E4+F4</f>
        <v>9315</v>
      </c>
      <c r="H4" s="6">
        <v>2284.3</v>
      </c>
      <c r="I4" s="6">
        <f aca="true" t="shared" si="2" ref="I4:I11">G4/H4</f>
        <v>4.07783566081513</v>
      </c>
    </row>
    <row r="5" spans="1:9" ht="14.25">
      <c r="A5" s="4">
        <v>2</v>
      </c>
      <c r="B5" s="5" t="s">
        <v>11</v>
      </c>
      <c r="C5" s="4">
        <v>22.5</v>
      </c>
      <c r="D5" s="6">
        <v>207</v>
      </c>
      <c r="E5" s="6">
        <f t="shared" si="0"/>
        <v>4657.5</v>
      </c>
      <c r="F5" s="6"/>
      <c r="G5" s="6">
        <f t="shared" si="1"/>
        <v>4657.5</v>
      </c>
      <c r="H5" s="6">
        <v>1308.6</v>
      </c>
      <c r="I5" s="6">
        <f t="shared" si="2"/>
        <v>3.55914718019257</v>
      </c>
    </row>
    <row r="6" spans="1:9" ht="14.25">
      <c r="A6" s="4">
        <v>3</v>
      </c>
      <c r="B6" s="5" t="s">
        <v>12</v>
      </c>
      <c r="C6" s="4">
        <v>53.32</v>
      </c>
      <c r="D6" s="6">
        <v>207</v>
      </c>
      <c r="E6" s="6">
        <f t="shared" si="0"/>
        <v>11037.24</v>
      </c>
      <c r="F6" s="6">
        <v>1500</v>
      </c>
      <c r="G6" s="6">
        <f t="shared" si="1"/>
        <v>12537.24</v>
      </c>
      <c r="H6" s="6">
        <v>3187.2</v>
      </c>
      <c r="I6" s="6">
        <f t="shared" si="2"/>
        <v>3.9336219879518097</v>
      </c>
    </row>
    <row r="7" spans="1:9" ht="14.25">
      <c r="A7" s="4">
        <v>4</v>
      </c>
      <c r="B7" s="5" t="s">
        <v>13</v>
      </c>
      <c r="C7" s="4">
        <v>53.4</v>
      </c>
      <c r="D7" s="6">
        <v>207</v>
      </c>
      <c r="E7" s="6">
        <f t="shared" si="0"/>
        <v>11053.8</v>
      </c>
      <c r="F7" s="6">
        <v>1500</v>
      </c>
      <c r="G7" s="6">
        <f t="shared" si="1"/>
        <v>12553.8</v>
      </c>
      <c r="H7" s="6">
        <v>3192.2</v>
      </c>
      <c r="I7" s="6">
        <f t="shared" si="2"/>
        <v>3.93264833030512</v>
      </c>
    </row>
    <row r="8" spans="1:9" ht="14.25">
      <c r="A8" s="4">
        <v>5</v>
      </c>
      <c r="B8" s="5" t="s">
        <v>14</v>
      </c>
      <c r="C8" s="4">
        <v>51.38</v>
      </c>
      <c r="D8" s="6">
        <v>207</v>
      </c>
      <c r="E8" s="6">
        <f t="shared" si="0"/>
        <v>10635.66</v>
      </c>
      <c r="F8" s="6">
        <v>1500</v>
      </c>
      <c r="G8" s="6">
        <f t="shared" si="1"/>
        <v>12135.66</v>
      </c>
      <c r="H8" s="6">
        <v>3070.9</v>
      </c>
      <c r="I8" s="6">
        <f t="shared" si="2"/>
        <v>3.95182519782474</v>
      </c>
    </row>
    <row r="9" spans="1:9" ht="14.25">
      <c r="A9" s="4">
        <v>6</v>
      </c>
      <c r="B9" s="5" t="s">
        <v>15</v>
      </c>
      <c r="C9" s="4">
        <v>53.33</v>
      </c>
      <c r="D9" s="6">
        <v>207</v>
      </c>
      <c r="E9" s="6">
        <f t="shared" si="0"/>
        <v>11039.31</v>
      </c>
      <c r="F9" s="6">
        <v>1500</v>
      </c>
      <c r="G9" s="6">
        <f t="shared" si="1"/>
        <v>12539.31</v>
      </c>
      <c r="H9" s="6">
        <v>3187.6</v>
      </c>
      <c r="I9" s="6">
        <f t="shared" si="2"/>
        <v>3.93377776383486</v>
      </c>
    </row>
    <row r="10" spans="1:9" ht="14.25">
      <c r="A10" s="4">
        <v>7</v>
      </c>
      <c r="B10" s="5" t="s">
        <v>16</v>
      </c>
      <c r="C10" s="4">
        <v>45</v>
      </c>
      <c r="D10" s="6">
        <v>207</v>
      </c>
      <c r="E10" s="6">
        <f t="shared" si="0"/>
        <v>9315</v>
      </c>
      <c r="F10" s="6"/>
      <c r="G10" s="6">
        <f t="shared" si="1"/>
        <v>9315</v>
      </c>
      <c r="H10" s="6">
        <v>4123.4</v>
      </c>
      <c r="I10" s="6">
        <f t="shared" si="2"/>
        <v>2.25905805888345</v>
      </c>
    </row>
    <row r="11" spans="1:9" ht="14.25">
      <c r="A11" s="4">
        <v>8</v>
      </c>
      <c r="B11" s="5" t="s">
        <v>17</v>
      </c>
      <c r="C11" s="4">
        <v>45</v>
      </c>
      <c r="D11" s="6">
        <f>D4</f>
        <v>207</v>
      </c>
      <c r="E11" s="6">
        <f t="shared" si="0"/>
        <v>9315</v>
      </c>
      <c r="F11" s="6"/>
      <c r="G11" s="6">
        <f t="shared" si="1"/>
        <v>9315</v>
      </c>
      <c r="H11" s="6">
        <v>3982.4</v>
      </c>
      <c r="I11" s="6">
        <f t="shared" si="2"/>
        <v>2.33904178384894</v>
      </c>
    </row>
    <row r="12" spans="1:9" ht="14.25">
      <c r="A12" s="4"/>
      <c r="B12" s="7" t="s">
        <v>18</v>
      </c>
      <c r="C12" s="8">
        <f>SUM(C4:C11)</f>
        <v>368.93</v>
      </c>
      <c r="D12" s="9"/>
      <c r="E12" s="9">
        <f>SUM(E4:E11)</f>
        <v>76368.51</v>
      </c>
      <c r="F12" s="9">
        <f>SUM(F4:F11)</f>
        <v>6000</v>
      </c>
      <c r="G12" s="9">
        <f>SUM(G4:G11)</f>
        <v>82368.51</v>
      </c>
      <c r="H12" s="9">
        <f>SUM(H4:H11)</f>
        <v>24336.6</v>
      </c>
      <c r="I12" s="9">
        <f>(I4+I5+I6+I7+I8+I9+I10+I11)/8</f>
        <v>3.49836949545708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8" ht="14.25">
      <c r="A17" s="1" t="s">
        <v>21</v>
      </c>
      <c r="B17" s="1"/>
      <c r="C17" s="1"/>
      <c r="D17" s="1"/>
      <c r="E17" s="1"/>
      <c r="F17" s="1"/>
      <c r="G17" s="1"/>
      <c r="H17" s="1"/>
    </row>
  </sheetData>
  <sheetProtection selectLockedCells="1" selectUnlockedCells="1"/>
  <mergeCells count="3">
    <mergeCell ref="A1:I1"/>
    <mergeCell ref="A15:J15"/>
    <mergeCell ref="A17:H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6" sqref="B16"/>
    </sheetView>
  </sheetViews>
  <sheetFormatPr defaultColWidth="12.57421875" defaultRowHeight="12.75"/>
  <cols>
    <col min="1" max="1" width="34.140625" style="0" customWidth="1"/>
    <col min="2" max="16384" width="11.57421875" style="0" customWidth="1"/>
  </cols>
  <sheetData>
    <row r="1" s="11" customFormat="1" ht="18">
      <c r="A1" s="11" t="s">
        <v>27</v>
      </c>
    </row>
    <row r="2" spans="1:8" s="12" customFormat="1" ht="24.75" customHeight="1">
      <c r="A2" s="3" t="s">
        <v>2</v>
      </c>
      <c r="B2" s="3" t="s">
        <v>28</v>
      </c>
      <c r="C2" s="3"/>
      <c r="D2" s="3"/>
      <c r="E2" s="3"/>
      <c r="F2" s="3"/>
      <c r="G2" s="3"/>
      <c r="H2" s="3"/>
    </row>
    <row r="3" spans="1:8" s="12" customFormat="1" ht="24.75" customHeight="1">
      <c r="A3" s="3"/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13" t="s">
        <v>35</v>
      </c>
    </row>
    <row r="4" spans="1:8" ht="24.75" customHeight="1">
      <c r="A4" s="14" t="s">
        <v>10</v>
      </c>
      <c r="B4" s="15">
        <v>4.21</v>
      </c>
      <c r="C4" s="15">
        <v>3.94</v>
      </c>
      <c r="D4" s="15">
        <v>4.21</v>
      </c>
      <c r="E4" s="15">
        <v>4.08</v>
      </c>
      <c r="F4" s="15">
        <v>4.21</v>
      </c>
      <c r="G4" s="15">
        <v>4.08</v>
      </c>
      <c r="H4" s="3">
        <f aca="true" t="shared" si="0" ref="H4:H11">(B4+C4+D4+E4+F4+G4)/6</f>
        <v>4.121666666666666</v>
      </c>
    </row>
    <row r="5" spans="1:8" ht="24.75" customHeight="1">
      <c r="A5" s="14" t="s">
        <v>11</v>
      </c>
      <c r="B5" s="15">
        <v>3.68</v>
      </c>
      <c r="C5" s="15">
        <v>3.44</v>
      </c>
      <c r="D5" s="15">
        <v>3.68</v>
      </c>
      <c r="E5" s="15">
        <v>3.56</v>
      </c>
      <c r="F5" s="15">
        <v>3.68</v>
      </c>
      <c r="G5" s="15">
        <v>3.56</v>
      </c>
      <c r="H5" s="3">
        <f t="shared" si="0"/>
        <v>3.6</v>
      </c>
    </row>
    <row r="6" spans="1:8" ht="24.75" customHeight="1">
      <c r="A6" s="14" t="s">
        <v>12</v>
      </c>
      <c r="B6" s="15">
        <v>3.93</v>
      </c>
      <c r="C6" s="15">
        <v>3.93</v>
      </c>
      <c r="D6" s="15">
        <v>3.93</v>
      </c>
      <c r="E6" s="15">
        <v>3.93</v>
      </c>
      <c r="F6" s="15">
        <v>3.93</v>
      </c>
      <c r="G6" s="15">
        <v>3.93</v>
      </c>
      <c r="H6" s="3">
        <f t="shared" si="0"/>
        <v>3.93</v>
      </c>
    </row>
    <row r="7" spans="1:8" ht="24.75" customHeight="1">
      <c r="A7" s="14" t="s">
        <v>13</v>
      </c>
      <c r="B7" s="15">
        <v>3.93</v>
      </c>
      <c r="C7" s="15">
        <v>3.93</v>
      </c>
      <c r="D7" s="15">
        <v>3.93</v>
      </c>
      <c r="E7" s="15">
        <v>3.93</v>
      </c>
      <c r="F7" s="15">
        <v>3.93</v>
      </c>
      <c r="G7" s="15">
        <v>3.93</v>
      </c>
      <c r="H7" s="3">
        <f t="shared" si="0"/>
        <v>3.93</v>
      </c>
    </row>
    <row r="8" spans="1:8" ht="24.75" customHeight="1">
      <c r="A8" s="14" t="s">
        <v>14</v>
      </c>
      <c r="B8" s="15">
        <v>3.95</v>
      </c>
      <c r="C8" s="15">
        <v>3.95</v>
      </c>
      <c r="D8" s="15">
        <v>3.95</v>
      </c>
      <c r="E8" s="15">
        <v>3.95</v>
      </c>
      <c r="F8" s="15">
        <v>3.95</v>
      </c>
      <c r="G8" s="15">
        <v>3.95</v>
      </c>
      <c r="H8" s="3">
        <f t="shared" si="0"/>
        <v>3.9499999999999997</v>
      </c>
    </row>
    <row r="9" spans="1:8" ht="24.75" customHeight="1">
      <c r="A9" s="14" t="s">
        <v>15</v>
      </c>
      <c r="B9" s="15">
        <v>3.93</v>
      </c>
      <c r="C9" s="15">
        <v>3.93</v>
      </c>
      <c r="D9" s="15">
        <v>3.93</v>
      </c>
      <c r="E9" s="15">
        <v>3.93</v>
      </c>
      <c r="F9" s="15">
        <v>3.93</v>
      </c>
      <c r="G9" s="15">
        <v>3.93</v>
      </c>
      <c r="H9" s="3">
        <f t="shared" si="0"/>
        <v>3.93</v>
      </c>
    </row>
    <row r="10" spans="1:8" ht="24.75" customHeight="1">
      <c r="A10" s="14" t="s">
        <v>36</v>
      </c>
      <c r="B10" s="15">
        <v>2.33</v>
      </c>
      <c r="C10" s="15">
        <v>2.18</v>
      </c>
      <c r="D10" s="15">
        <v>2.33</v>
      </c>
      <c r="E10" s="15">
        <v>2.26</v>
      </c>
      <c r="F10" s="15">
        <v>2.33</v>
      </c>
      <c r="G10" s="15">
        <v>2.26</v>
      </c>
      <c r="H10" s="3">
        <f t="shared" si="0"/>
        <v>2.2816666666666667</v>
      </c>
    </row>
    <row r="11" spans="1:8" ht="24.75" customHeight="1">
      <c r="A11" s="14" t="s">
        <v>17</v>
      </c>
      <c r="B11" s="15">
        <v>2.42</v>
      </c>
      <c r="C11" s="15">
        <v>2.26</v>
      </c>
      <c r="D11" s="15">
        <v>2.42</v>
      </c>
      <c r="E11" s="15">
        <v>2.34</v>
      </c>
      <c r="F11" s="15">
        <v>2.42</v>
      </c>
      <c r="G11" s="15">
        <v>2.34</v>
      </c>
      <c r="H11" s="3">
        <f t="shared" si="0"/>
        <v>2.3666666666666667</v>
      </c>
    </row>
    <row r="12" ht="13.5"/>
    <row r="13" ht="13.5">
      <c r="A13" t="s">
        <v>19</v>
      </c>
    </row>
    <row r="14" spans="1:9" ht="36.75" customHeight="1">
      <c r="A14" s="10" t="s">
        <v>20</v>
      </c>
      <c r="B14" s="10"/>
      <c r="C14" s="10"/>
      <c r="D14" s="10"/>
      <c r="E14" s="10"/>
      <c r="F14" s="10"/>
      <c r="G14" s="10"/>
      <c r="H14" s="10"/>
      <c r="I14" s="10"/>
    </row>
    <row r="15" ht="13.5"/>
    <row r="16" ht="13.5"/>
    <row r="17" ht="13.5"/>
    <row r="18" ht="14.25">
      <c r="A18" s="16" t="s">
        <v>37</v>
      </c>
    </row>
  </sheetData>
  <sheetProtection selectLockedCells="1" selectUnlockedCells="1"/>
  <mergeCells count="3">
    <mergeCell ref="A2:A3"/>
    <mergeCell ref="B2:H2"/>
    <mergeCell ref="A14:I1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11.421875" defaultRowHeight="12.75"/>
  <cols>
    <col min="1" max="1" width="6.00390625" style="0" customWidth="1"/>
    <col min="2" max="2" width="22.00390625" style="0" customWidth="1"/>
    <col min="3" max="5" width="11.57421875" style="0" customWidth="1"/>
    <col min="6" max="6" width="12.8515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46.5</v>
      </c>
      <c r="D4" s="6">
        <v>262</v>
      </c>
      <c r="E4" s="6">
        <f aca="true" t="shared" si="0" ref="E4:E11">C4*D4</f>
        <v>12183</v>
      </c>
      <c r="F4" s="6"/>
      <c r="G4" s="6">
        <f aca="true" t="shared" si="1" ref="G4:G11">E4+F4</f>
        <v>12183</v>
      </c>
      <c r="H4" s="6">
        <v>2284.3</v>
      </c>
      <c r="I4" s="6">
        <f aca="true" t="shared" si="2" ref="I4:I11">G4/H4</f>
        <v>5.33336251805805</v>
      </c>
    </row>
    <row r="5" spans="1:9" ht="14.25">
      <c r="A5" s="4">
        <v>2</v>
      </c>
      <c r="B5" s="5" t="s">
        <v>11</v>
      </c>
      <c r="C5" s="4">
        <v>23.25</v>
      </c>
      <c r="D5" s="6">
        <v>262</v>
      </c>
      <c r="E5" s="6">
        <f t="shared" si="0"/>
        <v>6091.5</v>
      </c>
      <c r="F5" s="6"/>
      <c r="G5" s="6">
        <f t="shared" si="1"/>
        <v>6091.5</v>
      </c>
      <c r="H5" s="6">
        <v>1308.6</v>
      </c>
      <c r="I5" s="6">
        <f t="shared" si="2"/>
        <v>4.65497478221</v>
      </c>
    </row>
    <row r="6" spans="1:9" ht="14.25">
      <c r="A6" s="4">
        <v>3</v>
      </c>
      <c r="B6" s="5" t="s">
        <v>12</v>
      </c>
      <c r="C6" s="4">
        <v>53.32</v>
      </c>
      <c r="D6" s="6">
        <v>262</v>
      </c>
      <c r="E6" s="6">
        <f t="shared" si="0"/>
        <v>13969.84</v>
      </c>
      <c r="F6" s="6">
        <v>1500</v>
      </c>
      <c r="G6" s="6">
        <f t="shared" si="1"/>
        <v>15469.84</v>
      </c>
      <c r="H6" s="6">
        <v>3187.2</v>
      </c>
      <c r="I6" s="6">
        <f t="shared" si="2"/>
        <v>4.85373995983936</v>
      </c>
    </row>
    <row r="7" spans="1:9" ht="14.25">
      <c r="A7" s="4">
        <v>4</v>
      </c>
      <c r="B7" s="5" t="s">
        <v>13</v>
      </c>
      <c r="C7" s="4">
        <v>53.4</v>
      </c>
      <c r="D7" s="6">
        <v>262</v>
      </c>
      <c r="E7" s="6">
        <f t="shared" si="0"/>
        <v>13990.8</v>
      </c>
      <c r="F7" s="6">
        <v>1500</v>
      </c>
      <c r="G7" s="6">
        <f t="shared" si="1"/>
        <v>15490.8</v>
      </c>
      <c r="H7" s="6">
        <v>3192.2</v>
      </c>
      <c r="I7" s="6">
        <f t="shared" si="2"/>
        <v>4.85270346469519</v>
      </c>
    </row>
    <row r="8" spans="1:9" ht="14.25">
      <c r="A8" s="4">
        <v>5</v>
      </c>
      <c r="B8" s="5" t="s">
        <v>14</v>
      </c>
      <c r="C8" s="4">
        <v>51.38</v>
      </c>
      <c r="D8" s="6">
        <v>262</v>
      </c>
      <c r="E8" s="6">
        <f t="shared" si="0"/>
        <v>13461.56</v>
      </c>
      <c r="F8" s="6">
        <v>1500</v>
      </c>
      <c r="G8" s="6">
        <f t="shared" si="1"/>
        <v>14961.56</v>
      </c>
      <c r="H8" s="6">
        <v>3070.9</v>
      </c>
      <c r="I8" s="6">
        <f t="shared" si="2"/>
        <v>4.87204402618125</v>
      </c>
    </row>
    <row r="9" spans="1:9" ht="14.25">
      <c r="A9" s="4">
        <v>6</v>
      </c>
      <c r="B9" s="5" t="s">
        <v>15</v>
      </c>
      <c r="C9" s="4">
        <v>53.33</v>
      </c>
      <c r="D9" s="6">
        <v>262</v>
      </c>
      <c r="E9" s="6">
        <f t="shared" si="0"/>
        <v>13972.46</v>
      </c>
      <c r="F9" s="6">
        <v>1500</v>
      </c>
      <c r="G9" s="6">
        <f t="shared" si="1"/>
        <v>15472.46</v>
      </c>
      <c r="H9" s="6">
        <v>3187.6</v>
      </c>
      <c r="I9" s="6">
        <f t="shared" si="2"/>
        <v>4.85395281716652</v>
      </c>
    </row>
    <row r="10" spans="1:9" ht="14.25">
      <c r="A10" s="4">
        <v>7</v>
      </c>
      <c r="B10" s="5" t="s">
        <v>16</v>
      </c>
      <c r="C10" s="4">
        <v>46.5</v>
      </c>
      <c r="D10" s="6">
        <v>262</v>
      </c>
      <c r="E10" s="6">
        <f t="shared" si="0"/>
        <v>12183</v>
      </c>
      <c r="F10" s="6"/>
      <c r="G10" s="6">
        <f t="shared" si="1"/>
        <v>12183</v>
      </c>
      <c r="H10" s="6">
        <v>4123.4</v>
      </c>
      <c r="I10" s="6">
        <f t="shared" si="2"/>
        <v>2.9546005723432103</v>
      </c>
    </row>
    <row r="11" spans="1:9" ht="14.25">
      <c r="A11" s="4">
        <v>8</v>
      </c>
      <c r="B11" s="5" t="s">
        <v>17</v>
      </c>
      <c r="C11" s="4">
        <v>46.5</v>
      </c>
      <c r="D11" s="6">
        <v>262</v>
      </c>
      <c r="E11" s="6">
        <f t="shared" si="0"/>
        <v>12183</v>
      </c>
      <c r="F11" s="6"/>
      <c r="G11" s="6">
        <f t="shared" si="1"/>
        <v>12183</v>
      </c>
      <c r="H11" s="6">
        <v>3982.4</v>
      </c>
      <c r="I11" s="6">
        <f t="shared" si="2"/>
        <v>3.05921052631579</v>
      </c>
    </row>
    <row r="12" spans="1:9" ht="14.25">
      <c r="A12" s="4"/>
      <c r="B12" s="7" t="s">
        <v>18</v>
      </c>
      <c r="C12" s="8">
        <f>SUM(C4:C11)</f>
        <v>374.18</v>
      </c>
      <c r="D12" s="9"/>
      <c r="E12" s="9">
        <f>SUM(E4:E11)</f>
        <v>98035.16</v>
      </c>
      <c r="F12" s="9">
        <f>SUM(F4:F11)</f>
        <v>6000</v>
      </c>
      <c r="G12" s="9">
        <f>SUM(G4:G11)</f>
        <v>104035.16</v>
      </c>
      <c r="H12" s="9">
        <f>SUM(H4:H11)</f>
        <v>24336.6</v>
      </c>
      <c r="I12" s="9">
        <f>(I4+I5+I6+I7+I8+I9+I10+I11)/8</f>
        <v>4.42932358335117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5" ht="14.25">
      <c r="A17" s="1" t="s">
        <v>39</v>
      </c>
      <c r="B17" s="1"/>
      <c r="C17" s="1"/>
      <c r="D17" s="1"/>
      <c r="E17" s="1"/>
    </row>
  </sheetData>
  <sheetProtection selectLockedCells="1" selectUnlockedCells="1"/>
  <mergeCells count="3">
    <mergeCell ref="A1:I1"/>
    <mergeCell ref="A15:J15"/>
    <mergeCell ref="A17:E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5" width="11.57421875" style="0" customWidth="1"/>
    <col min="6" max="6" width="12.5742187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46.5</v>
      </c>
      <c r="D4" s="6">
        <v>262</v>
      </c>
      <c r="E4" s="6">
        <f aca="true" t="shared" si="0" ref="E4:E11">C4*D4</f>
        <v>12183</v>
      </c>
      <c r="F4" s="6"/>
      <c r="G4" s="6">
        <f aca="true" t="shared" si="1" ref="G4:G11">E4+F4</f>
        <v>12183</v>
      </c>
      <c r="H4" s="6">
        <v>2284.3</v>
      </c>
      <c r="I4" s="6">
        <f aca="true" t="shared" si="2" ref="I4:I11">G4/H4</f>
        <v>5.33336251805805</v>
      </c>
    </row>
    <row r="5" spans="1:9" ht="14.25">
      <c r="A5" s="4">
        <v>2</v>
      </c>
      <c r="B5" s="5" t="s">
        <v>11</v>
      </c>
      <c r="C5" s="4">
        <v>23.25</v>
      </c>
      <c r="D5" s="6">
        <v>262</v>
      </c>
      <c r="E5" s="6">
        <f t="shared" si="0"/>
        <v>6091.5</v>
      </c>
      <c r="F5" s="6"/>
      <c r="G5" s="6">
        <f t="shared" si="1"/>
        <v>6091.5</v>
      </c>
      <c r="H5" s="6">
        <v>1308.6</v>
      </c>
      <c r="I5" s="6">
        <f t="shared" si="2"/>
        <v>4.65497478221</v>
      </c>
    </row>
    <row r="6" spans="1:9" ht="14.25">
      <c r="A6" s="4">
        <v>3</v>
      </c>
      <c r="B6" s="5" t="s">
        <v>12</v>
      </c>
      <c r="C6" s="4">
        <v>53.32</v>
      </c>
      <c r="D6" s="6">
        <v>262</v>
      </c>
      <c r="E6" s="6">
        <f t="shared" si="0"/>
        <v>13969.84</v>
      </c>
      <c r="F6" s="6">
        <v>1500</v>
      </c>
      <c r="G6" s="6">
        <f t="shared" si="1"/>
        <v>15469.84</v>
      </c>
      <c r="H6" s="6">
        <v>3187.2</v>
      </c>
      <c r="I6" s="6">
        <f t="shared" si="2"/>
        <v>4.85373995983936</v>
      </c>
    </row>
    <row r="7" spans="1:9" ht="14.25">
      <c r="A7" s="4">
        <v>4</v>
      </c>
      <c r="B7" s="5" t="s">
        <v>13</v>
      </c>
      <c r="C7" s="4">
        <v>53.4</v>
      </c>
      <c r="D7" s="6">
        <v>262</v>
      </c>
      <c r="E7" s="6">
        <f t="shared" si="0"/>
        <v>13990.8</v>
      </c>
      <c r="F7" s="6">
        <v>1500</v>
      </c>
      <c r="G7" s="6">
        <f t="shared" si="1"/>
        <v>15490.8</v>
      </c>
      <c r="H7" s="6">
        <v>3192.2</v>
      </c>
      <c r="I7" s="6">
        <f t="shared" si="2"/>
        <v>4.85270346469519</v>
      </c>
    </row>
    <row r="8" spans="1:9" ht="14.25">
      <c r="A8" s="4">
        <v>5</v>
      </c>
      <c r="B8" s="5" t="s">
        <v>14</v>
      </c>
      <c r="C8" s="4">
        <v>51.38</v>
      </c>
      <c r="D8" s="6">
        <v>262</v>
      </c>
      <c r="E8" s="6">
        <f t="shared" si="0"/>
        <v>13461.56</v>
      </c>
      <c r="F8" s="6">
        <v>1500</v>
      </c>
      <c r="G8" s="6">
        <f t="shared" si="1"/>
        <v>14961.56</v>
      </c>
      <c r="H8" s="6">
        <v>3070.9</v>
      </c>
      <c r="I8" s="6">
        <f t="shared" si="2"/>
        <v>4.87204402618125</v>
      </c>
    </row>
    <row r="9" spans="1:9" ht="14.25">
      <c r="A9" s="4">
        <v>6</v>
      </c>
      <c r="B9" s="5" t="s">
        <v>15</v>
      </c>
      <c r="C9" s="4">
        <v>53.33</v>
      </c>
      <c r="D9" s="6">
        <v>262</v>
      </c>
      <c r="E9" s="6">
        <f t="shared" si="0"/>
        <v>13972.46</v>
      </c>
      <c r="F9" s="6">
        <v>1500</v>
      </c>
      <c r="G9" s="6">
        <f t="shared" si="1"/>
        <v>15472.46</v>
      </c>
      <c r="H9" s="6">
        <v>3187.6</v>
      </c>
      <c r="I9" s="6">
        <f t="shared" si="2"/>
        <v>4.85395281716652</v>
      </c>
    </row>
    <row r="10" spans="1:9" ht="14.25">
      <c r="A10" s="4">
        <v>7</v>
      </c>
      <c r="B10" s="5" t="s">
        <v>16</v>
      </c>
      <c r="C10" s="4">
        <v>46.5</v>
      </c>
      <c r="D10" s="6">
        <v>262</v>
      </c>
      <c r="E10" s="6">
        <f t="shared" si="0"/>
        <v>12183</v>
      </c>
      <c r="F10" s="6"/>
      <c r="G10" s="6">
        <f t="shared" si="1"/>
        <v>12183</v>
      </c>
      <c r="H10" s="6">
        <v>4123.4</v>
      </c>
      <c r="I10" s="6">
        <f t="shared" si="2"/>
        <v>2.9546005723432103</v>
      </c>
    </row>
    <row r="11" spans="1:9" ht="14.25">
      <c r="A11" s="4">
        <v>8</v>
      </c>
      <c r="B11" s="5" t="s">
        <v>17</v>
      </c>
      <c r="C11" s="4">
        <v>46.5</v>
      </c>
      <c r="D11" s="6">
        <f>D4</f>
        <v>262</v>
      </c>
      <c r="E11" s="6">
        <f t="shared" si="0"/>
        <v>12183</v>
      </c>
      <c r="F11" s="6"/>
      <c r="G11" s="6">
        <f t="shared" si="1"/>
        <v>12183</v>
      </c>
      <c r="H11" s="6">
        <v>3982.4</v>
      </c>
      <c r="I11" s="6">
        <f t="shared" si="2"/>
        <v>3.05921052631579</v>
      </c>
    </row>
    <row r="12" spans="1:9" ht="14.25">
      <c r="A12" s="4"/>
      <c r="B12" s="7" t="s">
        <v>18</v>
      </c>
      <c r="C12" s="8">
        <f>SUM(C4:C11)</f>
        <v>374.18</v>
      </c>
      <c r="D12" s="9"/>
      <c r="E12" s="9">
        <f>SUM(E4:E11)</f>
        <v>98035.16</v>
      </c>
      <c r="F12" s="9">
        <f>SUM(F4:F11)</f>
        <v>6000</v>
      </c>
      <c r="G12" s="9">
        <f>SUM(G4:G11)</f>
        <v>104035.16</v>
      </c>
      <c r="H12" s="9">
        <f>SUM(H4:H11)</f>
        <v>24336.6</v>
      </c>
      <c r="I12" s="9">
        <f>(I4+I5+I6+I7+I8+I9+I10+I11)/8</f>
        <v>4.42932358335117</v>
      </c>
    </row>
    <row r="13" ht="13.5">
      <c r="E13" s="17">
        <f>E12-E11-E10</f>
        <v>73669.16</v>
      </c>
    </row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5" ht="14.25">
      <c r="A17" s="1" t="s">
        <v>39</v>
      </c>
      <c r="B17" s="1"/>
      <c r="C17" s="1"/>
      <c r="D17" s="1"/>
      <c r="E17" s="1"/>
    </row>
  </sheetData>
  <sheetProtection selectLockedCells="1" selectUnlockedCells="1"/>
  <mergeCells count="3">
    <mergeCell ref="A1:I1"/>
    <mergeCell ref="A15:J15"/>
    <mergeCell ref="A17:E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11.421875" defaultRowHeight="12.75"/>
  <cols>
    <col min="1" max="1" width="5.421875" style="0" customWidth="1"/>
    <col min="2" max="2" width="21.421875" style="0" customWidth="1"/>
    <col min="3" max="5" width="11.57421875" style="0" customWidth="1"/>
    <col min="6" max="6" width="12.8515625" style="0" customWidth="1"/>
    <col min="7" max="10" width="11.57421875" style="0" customWidth="1"/>
    <col min="11" max="16384" width="11.57421875" style="0" customWidth="1"/>
  </cols>
  <sheetData>
    <row r="1" spans="1:9" ht="14.25">
      <c r="A1" s="1" t="s">
        <v>41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6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4.25">
      <c r="A4" s="4">
        <v>1</v>
      </c>
      <c r="B4" s="5" t="s">
        <v>10</v>
      </c>
      <c r="C4" s="4">
        <v>45</v>
      </c>
      <c r="D4" s="6">
        <v>262</v>
      </c>
      <c r="E4" s="6">
        <f aca="true" t="shared" si="0" ref="E4:E11">C4*D4</f>
        <v>11790</v>
      </c>
      <c r="F4" s="6"/>
      <c r="G4" s="6">
        <f aca="true" t="shared" si="1" ref="G4:G11">E4+F4</f>
        <v>11790</v>
      </c>
      <c r="H4" s="6">
        <v>2284.3</v>
      </c>
      <c r="I4" s="6">
        <f aca="true" t="shared" si="2" ref="I4:I11">G4/H4</f>
        <v>5.16131856586263</v>
      </c>
    </row>
    <row r="5" spans="1:9" ht="14.25">
      <c r="A5" s="4">
        <v>2</v>
      </c>
      <c r="B5" s="5" t="s">
        <v>11</v>
      </c>
      <c r="C5" s="4">
        <v>22.5</v>
      </c>
      <c r="D5" s="6">
        <f>D4</f>
        <v>262</v>
      </c>
      <c r="E5" s="6">
        <f t="shared" si="0"/>
        <v>5895</v>
      </c>
      <c r="F5" s="6"/>
      <c r="G5" s="6">
        <f t="shared" si="1"/>
        <v>5895</v>
      </c>
      <c r="H5" s="6">
        <v>1308.6</v>
      </c>
      <c r="I5" s="6">
        <f t="shared" si="2"/>
        <v>4.50481430536451</v>
      </c>
    </row>
    <row r="6" spans="1:9" ht="14.25">
      <c r="A6" s="4">
        <v>3</v>
      </c>
      <c r="B6" s="5" t="s">
        <v>12</v>
      </c>
      <c r="C6" s="4">
        <v>53.32</v>
      </c>
      <c r="D6" s="6">
        <f>D4</f>
        <v>262</v>
      </c>
      <c r="E6" s="6">
        <f t="shared" si="0"/>
        <v>13969.84</v>
      </c>
      <c r="F6" s="6">
        <v>1500</v>
      </c>
      <c r="G6" s="6">
        <f t="shared" si="1"/>
        <v>15469.84</v>
      </c>
      <c r="H6" s="6">
        <v>3187.2</v>
      </c>
      <c r="I6" s="6">
        <f t="shared" si="2"/>
        <v>4.85373995983936</v>
      </c>
    </row>
    <row r="7" spans="1:9" ht="14.25">
      <c r="A7" s="4">
        <v>4</v>
      </c>
      <c r="B7" s="5" t="s">
        <v>13</v>
      </c>
      <c r="C7" s="4">
        <v>53.4</v>
      </c>
      <c r="D7" s="6">
        <f>D4</f>
        <v>262</v>
      </c>
      <c r="E7" s="6">
        <f t="shared" si="0"/>
        <v>13990.8</v>
      </c>
      <c r="F7" s="6">
        <v>1500</v>
      </c>
      <c r="G7" s="6">
        <f t="shared" si="1"/>
        <v>15490.8</v>
      </c>
      <c r="H7" s="6">
        <v>3192.2</v>
      </c>
      <c r="I7" s="6">
        <f t="shared" si="2"/>
        <v>4.85270346469519</v>
      </c>
    </row>
    <row r="8" spans="1:9" ht="14.25">
      <c r="A8" s="4">
        <v>5</v>
      </c>
      <c r="B8" s="5" t="s">
        <v>14</v>
      </c>
      <c r="C8" s="4">
        <v>51.38</v>
      </c>
      <c r="D8" s="6">
        <f>D4</f>
        <v>262</v>
      </c>
      <c r="E8" s="6">
        <f t="shared" si="0"/>
        <v>13461.56</v>
      </c>
      <c r="F8" s="6">
        <v>1500</v>
      </c>
      <c r="G8" s="6">
        <f t="shared" si="1"/>
        <v>14961.56</v>
      </c>
      <c r="H8" s="6">
        <v>3070.9</v>
      </c>
      <c r="I8" s="6">
        <f t="shared" si="2"/>
        <v>4.87204402618125</v>
      </c>
    </row>
    <row r="9" spans="1:9" ht="14.25">
      <c r="A9" s="4">
        <v>6</v>
      </c>
      <c r="B9" s="5" t="s">
        <v>15</v>
      </c>
      <c r="C9" s="4">
        <v>53.33</v>
      </c>
      <c r="D9" s="6">
        <f>D4</f>
        <v>262</v>
      </c>
      <c r="E9" s="6">
        <f t="shared" si="0"/>
        <v>13972.46</v>
      </c>
      <c r="F9" s="6">
        <v>1500</v>
      </c>
      <c r="G9" s="6">
        <f t="shared" si="1"/>
        <v>15472.46</v>
      </c>
      <c r="H9" s="6">
        <v>3187.6</v>
      </c>
      <c r="I9" s="6">
        <f t="shared" si="2"/>
        <v>4.85395281716652</v>
      </c>
    </row>
    <row r="10" spans="1:9" ht="14.25">
      <c r="A10" s="4">
        <v>7</v>
      </c>
      <c r="B10" s="5" t="s">
        <v>16</v>
      </c>
      <c r="C10" s="4">
        <v>45</v>
      </c>
      <c r="D10" s="6">
        <f>D4</f>
        <v>262</v>
      </c>
      <c r="E10" s="6">
        <f t="shared" si="0"/>
        <v>11790</v>
      </c>
      <c r="F10" s="6"/>
      <c r="G10" s="6">
        <f t="shared" si="1"/>
        <v>11790</v>
      </c>
      <c r="H10" s="6">
        <v>4123.4</v>
      </c>
      <c r="I10" s="6">
        <f t="shared" si="2"/>
        <v>2.85929087646117</v>
      </c>
    </row>
    <row r="11" spans="1:9" ht="14.25">
      <c r="A11" s="4">
        <v>8</v>
      </c>
      <c r="B11" s="5" t="s">
        <v>17</v>
      </c>
      <c r="C11" s="4">
        <v>45</v>
      </c>
      <c r="D11" s="6">
        <f>D4</f>
        <v>262</v>
      </c>
      <c r="E11" s="6">
        <f t="shared" si="0"/>
        <v>11790</v>
      </c>
      <c r="F11" s="6"/>
      <c r="G11" s="6">
        <f t="shared" si="1"/>
        <v>11790</v>
      </c>
      <c r="H11" s="6">
        <v>3982.4</v>
      </c>
      <c r="I11" s="6">
        <f t="shared" si="2"/>
        <v>2.96052631578947</v>
      </c>
    </row>
    <row r="12" spans="1:9" ht="14.25">
      <c r="A12" s="4"/>
      <c r="B12" s="7" t="s">
        <v>18</v>
      </c>
      <c r="C12" s="8">
        <f>SUM(C4:C11)</f>
        <v>368.93</v>
      </c>
      <c r="D12" s="9"/>
      <c r="E12" s="9">
        <f>SUM(E4:E11)</f>
        <v>96659.66</v>
      </c>
      <c r="F12" s="9">
        <f>SUM(F4:F11)</f>
        <v>6000</v>
      </c>
      <c r="G12" s="9">
        <f>SUM(G4:G11)</f>
        <v>102659.66</v>
      </c>
      <c r="H12" s="9">
        <f>SUM(H4:H11)</f>
        <v>24336.6</v>
      </c>
      <c r="I12" s="9">
        <f>(I4+I5+I6+I7+I8+I9+I10+I11)/8</f>
        <v>4.36479879142001</v>
      </c>
    </row>
    <row r="13" ht="13.5"/>
    <row r="14" ht="13.5">
      <c r="A14" t="s">
        <v>19</v>
      </c>
    </row>
    <row r="15" spans="1:10" ht="36.75" customHeight="1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ht="13.5"/>
    <row r="17" spans="1:5" ht="14.25">
      <c r="A17" s="1" t="s">
        <v>39</v>
      </c>
      <c r="B17" s="1"/>
      <c r="C17" s="1"/>
      <c r="D17" s="1"/>
      <c r="E17" s="1"/>
    </row>
  </sheetData>
  <sheetProtection selectLockedCells="1" selectUnlockedCells="1"/>
  <mergeCells count="3">
    <mergeCell ref="A1:I1"/>
    <mergeCell ref="A15:J15"/>
    <mergeCell ref="A17:E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2012-02-15T07:46:52Z</cp:lastPrinted>
  <dcterms:created xsi:type="dcterms:W3CDTF">2009-12-25T08:14:39Z</dcterms:created>
  <dcterms:modified xsi:type="dcterms:W3CDTF">2012-02-15T07:50:37Z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