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<sst xmlns="http://schemas.openxmlformats.org/spreadsheetml/2006/main" count="50" uniqueCount="32">
  <si>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Расчет платы за вывоз ТБО на I полугодие  2013 год</t>
  </si>
  <si>
    <t>Адрес дома</t>
  </si>
  <si>
    <t>объем за 1 полугодие, м3</t>
  </si>
  <si>
    <t>тариф, руб./м3</t>
  </si>
  <si>
    <t>Сумма, руб.</t>
  </si>
  <si>
    <t>по договору, руб.</t>
  </si>
  <si>
    <t>Жилая площадь, м2</t>
  </si>
  <si>
    <t>Размер платы, руб./м2</t>
  </si>
  <si>
    <t>янв</t>
  </si>
  <si>
    <t>февр.</t>
  </si>
  <si>
    <t>Март</t>
  </si>
  <si>
    <t>апр.</t>
  </si>
  <si>
    <t>май</t>
  </si>
  <si>
    <t>Июнь</t>
  </si>
  <si>
    <t>Vср.</t>
  </si>
  <si>
    <t>25 Октября, 31</t>
  </si>
  <si>
    <t>Театральная, 32</t>
  </si>
  <si>
    <t>Костромская, 4</t>
  </si>
  <si>
    <t>Костромская, 6</t>
  </si>
  <si>
    <t>Ярославская, 21</t>
  </si>
  <si>
    <t>Ярославская, 23</t>
  </si>
  <si>
    <t>45 Стр. Дивизии, 263</t>
  </si>
  <si>
    <t>Л.Шевцовой, 17</t>
  </si>
  <si>
    <t>Примечание: Расчет составлен в соответствии: договоры на оказание услуг по вывозу и захоронению ТБО №13Ч-230Ц, №13-18ЛБ, №13Р-329КМ, №13Ю-212СВ, договор на обслуживание контейнерной площадки ООО «Жилкомсервис» б/н от 01.05.2012 г.</t>
  </si>
  <si>
    <t>Директор ООО УК «ЦЕНТР ПЛЮС»                                                 М.Т. Неровная</t>
  </si>
  <si>
    <t>Расчет платы за вывоз ТБО на II полугодие  2013 год</t>
  </si>
  <si>
    <t>Июль</t>
  </si>
  <si>
    <t>авг.</t>
  </si>
  <si>
    <t>сент.</t>
  </si>
  <si>
    <t>окт.</t>
  </si>
  <si>
    <t>нояб.</t>
  </si>
  <si>
    <t>дек.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</si>
</sst>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1" sqref="B1"/>
    </sheetView>
  </sheetViews>
  <sheetFormatPr defaultColWidth="12.57421875" defaultRowHeight="12.75"/>
  <cols>
    <col min="1" max="1" width="20.140625" style="0" customWidth="1"/>
    <col min="2" max="8" width="8.140625" style="0" customWidth="1"/>
    <col min="9" max="9" width="9.140625" style="0" customWidth="1"/>
    <col min="10" max="10" width="10.8515625" style="0" customWidth="1"/>
    <col min="11" max="11" width="9.851562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13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8.75" customHeight="1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</row>
    <row r="3" spans="1:13" s="3" customFormat="1" ht="28.5" customHeight="1">
      <c r="A3" s="2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/>
      <c r="J3" s="2"/>
      <c r="K3" s="2"/>
      <c r="L3" s="2"/>
      <c r="M3" s="2"/>
    </row>
    <row r="4" spans="1:13" ht="18.75" customHeight="1">
      <c r="A4" s="4" t="s">
        <v>15</v>
      </c>
      <c r="B4" s="4">
        <v>46.5</v>
      </c>
      <c r="C4" s="4">
        <v>42</v>
      </c>
      <c r="D4" s="4">
        <v>46.5</v>
      </c>
      <c r="E4" s="4">
        <v>45</v>
      </c>
      <c r="F4" s="4">
        <v>46.5</v>
      </c>
      <c r="G4" s="4">
        <v>45</v>
      </c>
      <c r="H4" s="4">
        <f>(B4+C4+D4+E4+F4+G4)/6</f>
        <v>45.25</v>
      </c>
      <c r="I4" s="4">
        <v>285.42</v>
      </c>
      <c r="J4" s="4">
        <f>H4*I4</f>
        <v>12915.255000000001</v>
      </c>
      <c r="K4" s="4"/>
      <c r="L4" s="4">
        <v>2335.9</v>
      </c>
      <c r="M4" s="5">
        <f>J4/L4</f>
        <v>5.529027355623101</v>
      </c>
    </row>
    <row r="5" spans="1:13" ht="18.75" customHeight="1">
      <c r="A5" s="4" t="s">
        <v>16</v>
      </c>
      <c r="B5" s="4">
        <v>23.25</v>
      </c>
      <c r="C5" s="4">
        <v>21</v>
      </c>
      <c r="D5" s="4">
        <v>23.25</v>
      </c>
      <c r="E5" s="4">
        <v>22.5</v>
      </c>
      <c r="F5" s="4">
        <v>23.25</v>
      </c>
      <c r="G5" s="4">
        <v>22.5</v>
      </c>
      <c r="H5" s="4">
        <f>(B5+C5+D5+E5+F5+G5)/6</f>
        <v>22.625</v>
      </c>
      <c r="I5" s="4">
        <f>I4</f>
        <v>285.42</v>
      </c>
      <c r="J5" s="4">
        <f>H5*I5</f>
        <v>6457.6275000000005</v>
      </c>
      <c r="K5" s="4"/>
      <c r="L5" s="4">
        <v>1308.6</v>
      </c>
      <c r="M5" s="5">
        <f>J5/L5</f>
        <v>4.934760430994957</v>
      </c>
    </row>
    <row r="6" spans="1:13" ht="18.75" customHeight="1">
      <c r="A6" s="4" t="s">
        <v>17</v>
      </c>
      <c r="B6" s="4">
        <v>23.25</v>
      </c>
      <c r="C6" s="4">
        <v>21</v>
      </c>
      <c r="D6" s="4">
        <v>23.25</v>
      </c>
      <c r="E6" s="4">
        <v>22.5</v>
      </c>
      <c r="F6" s="4">
        <v>23.25</v>
      </c>
      <c r="G6" s="4">
        <v>22.5</v>
      </c>
      <c r="H6" s="4">
        <f>(B6+C6+D6+E6+F6+G6)/6</f>
        <v>22.625</v>
      </c>
      <c r="I6" s="4">
        <f>I4</f>
        <v>285.42</v>
      </c>
      <c r="J6" s="4">
        <f>H6*I6</f>
        <v>6457.6275000000005</v>
      </c>
      <c r="K6" s="4">
        <v>1500</v>
      </c>
      <c r="L6" s="4">
        <v>3225.7</v>
      </c>
      <c r="M6" s="5">
        <f>(J6+K6)/L6</f>
        <v>2.4669459342158295</v>
      </c>
    </row>
    <row r="7" spans="1:13" ht="18.75" customHeight="1">
      <c r="A7" s="4" t="s">
        <v>18</v>
      </c>
      <c r="B7" s="4">
        <v>23.25</v>
      </c>
      <c r="C7" s="4">
        <v>21</v>
      </c>
      <c r="D7" s="4">
        <v>23.25</v>
      </c>
      <c r="E7" s="4">
        <v>22.5</v>
      </c>
      <c r="F7" s="4">
        <v>23.25</v>
      </c>
      <c r="G7" s="4">
        <v>22.5</v>
      </c>
      <c r="H7" s="4">
        <f>(B7+C7+D7+E7+F7+G7)/6</f>
        <v>22.625</v>
      </c>
      <c r="I7" s="4">
        <f>I4</f>
        <v>285.42</v>
      </c>
      <c r="J7" s="4">
        <f>H7*I7</f>
        <v>6457.6275000000005</v>
      </c>
      <c r="K7" s="4">
        <v>1500</v>
      </c>
      <c r="L7" s="4">
        <v>3226.2</v>
      </c>
      <c r="M7" s="5">
        <f>(J7+K7)/L7</f>
        <v>2.466563604240283</v>
      </c>
    </row>
    <row r="8" spans="1:13" ht="18.75" customHeight="1">
      <c r="A8" s="4" t="s">
        <v>19</v>
      </c>
      <c r="B8" s="4">
        <v>34.825</v>
      </c>
      <c r="C8" s="4">
        <v>31.5</v>
      </c>
      <c r="D8" s="4">
        <v>34.825</v>
      </c>
      <c r="E8" s="4">
        <v>33.75</v>
      </c>
      <c r="F8" s="4">
        <v>34.825</v>
      </c>
      <c r="G8" s="4">
        <v>33.75</v>
      </c>
      <c r="H8" s="4">
        <f>(B8+C8+D8+E8+F8+G8)/6</f>
        <v>33.9125</v>
      </c>
      <c r="I8" s="4">
        <f>I4</f>
        <v>285.42</v>
      </c>
      <c r="J8" s="4">
        <f>H8*I8</f>
        <v>9679.305750000001</v>
      </c>
      <c r="K8" s="4"/>
      <c r="L8" s="4">
        <v>3070.9</v>
      </c>
      <c r="M8" s="5">
        <f>J8/L8</f>
        <v>3.1519442997166958</v>
      </c>
    </row>
    <row r="9" spans="1:13" ht="18.75" customHeight="1">
      <c r="A9" s="4" t="s">
        <v>20</v>
      </c>
      <c r="B9" s="4">
        <f>B8</f>
        <v>34.825</v>
      </c>
      <c r="C9" s="4">
        <f>C8</f>
        <v>31.5</v>
      </c>
      <c r="D9" s="4">
        <f>D8</f>
        <v>34.825</v>
      </c>
      <c r="E9" s="4">
        <f>E8</f>
        <v>33.75</v>
      </c>
      <c r="F9" s="4">
        <f>F8</f>
        <v>34.825</v>
      </c>
      <c r="G9" s="4">
        <f>G8</f>
        <v>33.75</v>
      </c>
      <c r="H9" s="4">
        <f>(B9+C9+D9+E9+F9+G9)/6</f>
        <v>33.9125</v>
      </c>
      <c r="I9" s="4">
        <f>I4</f>
        <v>285.42</v>
      </c>
      <c r="J9" s="4">
        <f>H9*I9</f>
        <v>9679.305750000001</v>
      </c>
      <c r="K9" s="4"/>
      <c r="L9" s="4">
        <v>3187.6</v>
      </c>
      <c r="M9" s="5">
        <f>J9/L9</f>
        <v>3.036549676872883</v>
      </c>
    </row>
    <row r="10" spans="1:13" ht="18.75" customHeight="1">
      <c r="A10" s="4" t="s">
        <v>21</v>
      </c>
      <c r="B10" s="4">
        <v>69.75</v>
      </c>
      <c r="C10" s="4">
        <v>63</v>
      </c>
      <c r="D10" s="4">
        <v>69.75</v>
      </c>
      <c r="E10" s="4">
        <v>67.5</v>
      </c>
      <c r="F10" s="4">
        <v>69.75</v>
      </c>
      <c r="G10" s="4">
        <v>67.5</v>
      </c>
      <c r="H10" s="4">
        <f>(B10+C10+D10+E10+F10+G10)/6</f>
        <v>67.875</v>
      </c>
      <c r="I10" s="4">
        <f>I4</f>
        <v>285.42</v>
      </c>
      <c r="J10" s="4">
        <f>H10*I10</f>
        <v>19372.8825</v>
      </c>
      <c r="K10" s="4"/>
      <c r="L10" s="4">
        <v>4054.39</v>
      </c>
      <c r="M10" s="5">
        <f>J10/L10</f>
        <v>4.77824839248321</v>
      </c>
    </row>
    <row r="11" spans="1:13" ht="18.75" customHeight="1">
      <c r="A11" s="4" t="s">
        <v>22</v>
      </c>
      <c r="B11" s="4">
        <v>46.5</v>
      </c>
      <c r="C11" s="4">
        <v>42</v>
      </c>
      <c r="D11" s="4">
        <v>46.5</v>
      </c>
      <c r="E11" s="4">
        <v>45</v>
      </c>
      <c r="F11" s="4">
        <v>46.5</v>
      </c>
      <c r="G11" s="4">
        <v>45</v>
      </c>
      <c r="H11" s="4">
        <f>(B11+C11+D11+E11+F11+G11)/6</f>
        <v>45.25</v>
      </c>
      <c r="I11" s="4">
        <f>I4</f>
        <v>285.42</v>
      </c>
      <c r="J11" s="4">
        <f>H11*I11</f>
        <v>12915.255000000001</v>
      </c>
      <c r="K11" s="4"/>
      <c r="L11" s="4">
        <v>3982.4</v>
      </c>
      <c r="M11" s="5">
        <f>J11/L11</f>
        <v>3.2430833165930095</v>
      </c>
    </row>
    <row r="12" spans="1:13" ht="24.75" customHeight="1">
      <c r="A12" s="6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ht="13.5">
      <c r="A14" s="3" t="s">
        <v>24</v>
      </c>
    </row>
  </sheetData>
  <sheetProtection selectLockedCells="1" selectUnlockedCells="1"/>
  <mergeCells count="9">
    <mergeCell ref="A1:M1"/>
    <mergeCell ref="A2:A3"/>
    <mergeCell ref="B2:H2"/>
    <mergeCell ref="I2:I3"/>
    <mergeCell ref="J2:J3"/>
    <mergeCell ref="K2:K3"/>
    <mergeCell ref="L2:L3"/>
    <mergeCell ref="M2:M3"/>
    <mergeCell ref="A12:M12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9" sqref="F9"/>
    </sheetView>
  </sheetViews>
  <sheetFormatPr defaultColWidth="12.57421875" defaultRowHeight="12.75"/>
  <cols>
    <col min="1" max="1" width="17.7109375" style="0" customWidth="1"/>
    <col min="2" max="9" width="8.140625" style="0" customWidth="1"/>
    <col min="10" max="16384" width="11.57421875" style="0" customWidth="1"/>
  </cols>
  <sheetData>
    <row r="1" spans="1:13" ht="19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</row>
    <row r="3" spans="1:13" ht="28.5" customHeight="1">
      <c r="A3" s="2"/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14</v>
      </c>
      <c r="I3" s="2"/>
      <c r="J3" s="2"/>
      <c r="K3" s="2"/>
      <c r="L3" s="2"/>
      <c r="M3" s="2"/>
    </row>
    <row r="4" spans="1:13" ht="27.75" customHeight="1">
      <c r="A4" s="4" t="s">
        <v>15</v>
      </c>
      <c r="B4" s="4">
        <v>46.5</v>
      </c>
      <c r="C4" s="4">
        <v>46.5</v>
      </c>
      <c r="D4" s="4">
        <v>45</v>
      </c>
      <c r="E4" s="4">
        <v>46.5</v>
      </c>
      <c r="F4" s="4">
        <v>45</v>
      </c>
      <c r="G4" s="4">
        <v>46.5</v>
      </c>
      <c r="H4" s="4">
        <f>(B4+C4+D4+E4+F4+G4)/6</f>
        <v>46</v>
      </c>
      <c r="I4" s="4">
        <v>285.42</v>
      </c>
      <c r="J4" s="4">
        <f>H4*I4</f>
        <v>13129.320000000002</v>
      </c>
      <c r="K4" s="4"/>
      <c r="L4" s="4">
        <v>2335.9</v>
      </c>
      <c r="M4" s="5">
        <f>J4/L4</f>
        <v>5.620668693009119</v>
      </c>
    </row>
    <row r="5" spans="1:13" ht="27.75" customHeight="1">
      <c r="A5" s="4" t="s">
        <v>16</v>
      </c>
      <c r="B5" s="4">
        <v>23.25</v>
      </c>
      <c r="C5" s="4">
        <v>23.25</v>
      </c>
      <c r="D5" s="4">
        <v>22.5</v>
      </c>
      <c r="E5" s="4">
        <v>23.25</v>
      </c>
      <c r="F5" s="4">
        <v>22.5</v>
      </c>
      <c r="G5" s="4">
        <v>23.25</v>
      </c>
      <c r="H5" s="4">
        <f>(B5+C5+D5+E5+F5+G5)/6</f>
        <v>23</v>
      </c>
      <c r="I5" s="4">
        <f>I4</f>
        <v>285.42</v>
      </c>
      <c r="J5" s="4">
        <f>H5*I5</f>
        <v>6564.660000000001</v>
      </c>
      <c r="K5" s="4"/>
      <c r="L5" s="4">
        <v>1308.6</v>
      </c>
      <c r="M5" s="5">
        <f>J5/L5</f>
        <v>5.016552040348465</v>
      </c>
    </row>
    <row r="6" spans="1:13" ht="27.75" customHeight="1">
      <c r="A6" s="4" t="s">
        <v>17</v>
      </c>
      <c r="B6" s="4">
        <v>23.25</v>
      </c>
      <c r="C6" s="4">
        <v>23.25</v>
      </c>
      <c r="D6" s="4">
        <v>22.5</v>
      </c>
      <c r="E6" s="4">
        <v>23.25</v>
      </c>
      <c r="F6" s="4">
        <v>22.5</v>
      </c>
      <c r="G6" s="4">
        <v>23.25</v>
      </c>
      <c r="H6" s="4">
        <f>(B6+C6+D6+E6+F6+G6)/6</f>
        <v>23</v>
      </c>
      <c r="I6" s="4">
        <f>I4</f>
        <v>285.42</v>
      </c>
      <c r="J6" s="4">
        <f>H6*I6</f>
        <v>6564.660000000001</v>
      </c>
      <c r="K6" s="4">
        <v>1500</v>
      </c>
      <c r="L6" s="4">
        <v>3225.7</v>
      </c>
      <c r="M6" s="5">
        <f>(J6+K6)/L6</f>
        <v>2.500127104194439</v>
      </c>
    </row>
    <row r="7" spans="1:13" ht="27.75" customHeight="1">
      <c r="A7" s="4" t="s">
        <v>18</v>
      </c>
      <c r="B7" s="4">
        <v>23.25</v>
      </c>
      <c r="C7" s="4">
        <v>23.25</v>
      </c>
      <c r="D7" s="4">
        <v>22.5</v>
      </c>
      <c r="E7" s="4">
        <v>23.25</v>
      </c>
      <c r="F7" s="4">
        <v>22.5</v>
      </c>
      <c r="G7" s="4">
        <v>23.25</v>
      </c>
      <c r="H7" s="4">
        <f>(B7+C7+D7+E7+F7+G7)/6</f>
        <v>23</v>
      </c>
      <c r="I7" s="4">
        <f>I4</f>
        <v>285.42</v>
      </c>
      <c r="J7" s="4">
        <f>H7*I7</f>
        <v>6564.660000000001</v>
      </c>
      <c r="K7" s="4">
        <v>1500</v>
      </c>
      <c r="L7" s="4">
        <v>3226.2</v>
      </c>
      <c r="M7" s="5">
        <f>(J7+K7)/L7</f>
        <v>2.499739631764925</v>
      </c>
    </row>
    <row r="8" spans="1:13" ht="27.75" customHeight="1">
      <c r="A8" s="4" t="s">
        <v>19</v>
      </c>
      <c r="B8" s="4">
        <v>34.88</v>
      </c>
      <c r="C8" s="4">
        <v>34.88</v>
      </c>
      <c r="D8" s="4">
        <v>33.75</v>
      </c>
      <c r="E8" s="4">
        <v>34.88</v>
      </c>
      <c r="F8" s="4">
        <v>33.75</v>
      </c>
      <c r="G8" s="4">
        <v>34.88</v>
      </c>
      <c r="H8" s="4">
        <f>(B8+C8+D8+E8+F8+G8)/6</f>
        <v>34.50333333333334</v>
      </c>
      <c r="I8" s="4">
        <f>I4</f>
        <v>285.42</v>
      </c>
      <c r="J8" s="4">
        <f>H8*I8</f>
        <v>9847.941400000002</v>
      </c>
      <c r="K8" s="4"/>
      <c r="L8" s="4">
        <v>3070.9</v>
      </c>
      <c r="M8" s="5">
        <f>J8/L8</f>
        <v>3.2068583802793973</v>
      </c>
    </row>
    <row r="9" spans="1:13" ht="27.75" customHeight="1">
      <c r="A9" s="4" t="s">
        <v>20</v>
      </c>
      <c r="B9" s="4">
        <v>34.88</v>
      </c>
      <c r="C9" s="4">
        <v>34.88</v>
      </c>
      <c r="D9" s="4">
        <v>33.75</v>
      </c>
      <c r="E9" s="4">
        <v>34.88</v>
      </c>
      <c r="F9" s="4">
        <v>33.75</v>
      </c>
      <c r="G9" s="4">
        <v>34.88</v>
      </c>
      <c r="H9" s="4">
        <f>(B9+C9+D9+E9+F9+G9)/6</f>
        <v>34.50333333333334</v>
      </c>
      <c r="I9" s="4">
        <f>I4</f>
        <v>285.42</v>
      </c>
      <c r="J9" s="4">
        <f>H9*I9</f>
        <v>9847.941400000002</v>
      </c>
      <c r="K9" s="4"/>
      <c r="L9" s="4">
        <v>3187.6</v>
      </c>
      <c r="M9" s="5">
        <f>J9/L9</f>
        <v>3.089453319111558</v>
      </c>
    </row>
    <row r="10" spans="1:13" ht="27.75" customHeight="1">
      <c r="A10" s="4" t="s">
        <v>21</v>
      </c>
      <c r="B10" s="4">
        <v>69.75</v>
      </c>
      <c r="C10" s="4">
        <v>69.75</v>
      </c>
      <c r="D10" s="4">
        <v>67.5</v>
      </c>
      <c r="E10" s="4">
        <v>69.75</v>
      </c>
      <c r="F10" s="4">
        <v>67.5</v>
      </c>
      <c r="G10" s="4">
        <v>69.75</v>
      </c>
      <c r="H10" s="4">
        <f>(B10+C10+D10+E10+F10+G10)/6</f>
        <v>69</v>
      </c>
      <c r="I10" s="4">
        <f>I4</f>
        <v>285.42</v>
      </c>
      <c r="J10" s="4">
        <f>H10*I10</f>
        <v>19693.98</v>
      </c>
      <c r="K10" s="4"/>
      <c r="L10" s="4">
        <v>4054.39</v>
      </c>
      <c r="M10" s="5">
        <f>J10/L10</f>
        <v>4.85744587965144</v>
      </c>
    </row>
    <row r="11" spans="1:13" ht="27.75" customHeight="1">
      <c r="A11" s="4" t="s">
        <v>22</v>
      </c>
      <c r="B11" s="4">
        <v>46.5</v>
      </c>
      <c r="C11" s="4">
        <v>46.5</v>
      </c>
      <c r="D11" s="4">
        <v>45</v>
      </c>
      <c r="E11" s="4">
        <v>46.5</v>
      </c>
      <c r="F11" s="4">
        <v>45</v>
      </c>
      <c r="G11" s="4">
        <v>46.5</v>
      </c>
      <c r="H11" s="4">
        <f>(B11+C11+D11+E11+F11+G11)/6</f>
        <v>46</v>
      </c>
      <c r="I11" s="4">
        <f>I4</f>
        <v>285.42</v>
      </c>
      <c r="J11" s="4">
        <f>H11*I11</f>
        <v>13129.320000000002</v>
      </c>
      <c r="K11" s="4"/>
      <c r="L11" s="4">
        <v>3982.4</v>
      </c>
      <c r="M11" s="5">
        <f>J11/L11</f>
        <v>3.2968360787464848</v>
      </c>
    </row>
    <row r="12" spans="1:13" ht="24.75" customHeight="1">
      <c r="A12" s="6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ht="13.5">
      <c r="A14" s="3" t="s">
        <v>24</v>
      </c>
    </row>
  </sheetData>
  <sheetProtection selectLockedCells="1" selectUnlockedCells="1"/>
  <mergeCells count="9">
    <mergeCell ref="A1:M1"/>
    <mergeCell ref="A2:A3"/>
    <mergeCell ref="B2:H2"/>
    <mergeCell ref="I2:I3"/>
    <mergeCell ref="J2:J3"/>
    <mergeCell ref="K2:K3"/>
    <mergeCell ref="L2:L3"/>
    <mergeCell ref="M2:M3"/>
    <mergeCell ref="A12:M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2013-07-26T11:15:42Z</cp:lastPrinted>
  <dcterms:created xsi:type="dcterms:W3CDTF">2013-01-29T06:06:23Z</dcterms:created>
  <dcterms:modified xsi:type="dcterms:W3CDTF">2013-07-26T11:17:54Z</dcterms:modified>
  <cp:category/>
  <cp:version/>
  <cp:contentType/>
  <cp:contentStatus/>
  <cp:revision>3</cp:revision>
</cp:coreProperties>
</file>